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ojekti\7949_parkirisce_Povsetova\04_PZI\04_1_nacrt_CR_ostali sistemi\popisi_predracuni\"/>
    </mc:Choice>
  </mc:AlternateContent>
  <workbookProtection workbookAlgorithmName="SHA-512" workbookHashValue="bqOrROGTxmqLNIeS0tlYz0T9XP9vmlJDs8JZiyZDMckyjkFJ5vw18U6kI017f01ua9JMO5cLKh1EEj8Bk81XMw==" workbookSaltValue="Pjg6jdWKjwZQwARtvmpkEQ==" workbookSpinCount="100000" lockStructure="1"/>
  <bookViews>
    <workbookView xWindow="0" yWindow="0" windowWidth="25200" windowHeight="11385" activeTab="1"/>
  </bookViews>
  <sheets>
    <sheet name="REKAPITULACIJA" sheetId="4" r:id="rId1"/>
    <sheet name="CR" sheetId="1" r:id="rId2"/>
    <sheet name="PRISTOP" sheetId="5" r:id="rId3"/>
    <sheet name="VIDEONADZOR" sheetId="6" r:id="rId4"/>
    <sheet name="EPV" sheetId="8" r:id="rId5"/>
  </sheets>
  <definedNames>
    <definedName name="_xlnm.Print_Area" localSheetId="1">CR!$A$2:$F$72</definedName>
    <definedName name="_xlnm.Print_Area" localSheetId="4">EPV!$A$2:$F$40</definedName>
    <definedName name="_xlnm.Print_Area" localSheetId="2">PRISTOP!$A$2:$F$65</definedName>
    <definedName name="_xlnm.Print_Area" localSheetId="0">REKAPITULACIJA!$A$2:$F$40</definedName>
    <definedName name="_xlnm.Print_Area" localSheetId="3">VIDEONADZOR!$A$2:$F$41</definedName>
  </definedNames>
  <calcPr calcId="152511"/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27" i="8" l="1"/>
  <c r="F27" i="6"/>
  <c r="F49" i="5"/>
  <c r="F58" i="1" l="1"/>
  <c r="F35" i="5" l="1"/>
  <c r="F34" i="5"/>
  <c r="F33" i="5"/>
  <c r="F32" i="5"/>
  <c r="F31" i="5"/>
  <c r="F16" i="5"/>
  <c r="F53" i="1"/>
  <c r="F28" i="8"/>
  <c r="F26" i="8"/>
  <c r="F25" i="8"/>
  <c r="F21" i="8"/>
  <c r="F22" i="8" s="1"/>
  <c r="F35" i="8" s="1"/>
  <c r="F17" i="8"/>
  <c r="F13" i="8"/>
  <c r="F14" i="8" s="1"/>
  <c r="F33" i="8" s="1"/>
  <c r="F28" i="6"/>
  <c r="F26" i="6"/>
  <c r="F25" i="6"/>
  <c r="F19" i="6"/>
  <c r="F20" i="6" s="1"/>
  <c r="F36" i="6" s="1"/>
  <c r="F14" i="6"/>
  <c r="F13" i="6"/>
  <c r="F15" i="5"/>
  <c r="F13" i="5"/>
  <c r="F36" i="5" l="1"/>
  <c r="F29" i="6"/>
  <c r="F37" i="6" s="1"/>
  <c r="F29" i="8"/>
  <c r="F36" i="8" s="1"/>
  <c r="F18" i="8"/>
  <c r="F34" i="8" s="1"/>
  <c r="F15" i="6"/>
  <c r="F35" i="6" s="1"/>
  <c r="F27" i="4" l="1"/>
  <c r="F25" i="4"/>
  <c r="F50" i="5"/>
  <c r="F48" i="5"/>
  <c r="F47" i="5"/>
  <c r="F41" i="5"/>
  <c r="F42" i="5" s="1"/>
  <c r="F22" i="5"/>
  <c r="F23" i="5" s="1"/>
  <c r="F14" i="5"/>
  <c r="F17" i="5" s="1"/>
  <c r="F59" i="5" l="1"/>
  <c r="F51" i="5"/>
  <c r="F61" i="5" s="1"/>
  <c r="F58" i="5"/>
  <c r="F60" i="5"/>
  <c r="F57" i="5"/>
  <c r="F45" i="1"/>
  <c r="F23" i="4" l="1"/>
  <c r="F31" i="1"/>
  <c r="F32" i="1" s="1"/>
  <c r="F68" i="1" s="1"/>
  <c r="F25" i="1" l="1"/>
  <c r="F59" i="1" l="1"/>
  <c r="F57" i="1"/>
  <c r="F56" i="1"/>
  <c r="F55" i="1"/>
  <c r="F54" i="1"/>
  <c r="F52" i="1"/>
  <c r="F51" i="1"/>
  <c r="F44" i="1"/>
  <c r="F46" i="1" s="1"/>
  <c r="F70" i="1" s="1"/>
  <c r="F37" i="1"/>
  <c r="F38" i="1"/>
  <c r="F24" i="1"/>
  <c r="F26" i="1" l="1"/>
  <c r="F67" i="1" s="1"/>
  <c r="F19" i="1"/>
  <c r="F39" i="1"/>
  <c r="F69" i="1" s="1"/>
  <c r="F66" i="1" l="1"/>
  <c r="F60" i="1"/>
  <c r="F71" i="1" s="1"/>
  <c r="F21" i="4" s="1"/>
  <c r="F29" i="4" s="1"/>
  <c r="F31" i="4" l="1"/>
  <c r="F33" i="4" s="1"/>
</calcChain>
</file>

<file path=xl/sharedStrings.xml><?xml version="1.0" encoding="utf-8"?>
<sst xmlns="http://schemas.openxmlformats.org/spreadsheetml/2006/main" count="225" uniqueCount="82">
  <si>
    <t xml:space="preserve"> </t>
  </si>
  <si>
    <t>Opis postavke</t>
  </si>
  <si>
    <t>Kol. post.</t>
  </si>
  <si>
    <t>Enota</t>
  </si>
  <si>
    <t>Projektantska cena za enoto</t>
  </si>
  <si>
    <t>Količina x cena</t>
  </si>
  <si>
    <t>GRADBENA DELA</t>
  </si>
  <si>
    <t>m</t>
  </si>
  <si>
    <t>kos</t>
  </si>
  <si>
    <t>Skupaj:</t>
  </si>
  <si>
    <t>SVETLOBNA OPREMA</t>
  </si>
  <si>
    <t>MONTAŽNA DELA</t>
  </si>
  <si>
    <t>DRUGA DELA</t>
  </si>
  <si>
    <t>kpl</t>
  </si>
  <si>
    <t>Izdelava osnov za vnos v kataster komunalnih vodov:</t>
  </si>
  <si>
    <t>Projektantski nadzor:</t>
  </si>
  <si>
    <t>Dobava in polaganje valjanca FeZn 25x4 mm2:</t>
  </si>
  <si>
    <t>Geodetski posnetki:</t>
  </si>
  <si>
    <t>ur</t>
  </si>
  <si>
    <t>Vezave kablov v kandelabrih, komplet s kabelskimi končniki:</t>
  </si>
  <si>
    <t>Objekt:</t>
  </si>
  <si>
    <t xml:space="preserve">SKUPAJ EUR:          </t>
  </si>
  <si>
    <t>SKUPAJ EUR z DDV:</t>
  </si>
  <si>
    <r>
      <t xml:space="preserve">2x cev </t>
    </r>
    <r>
      <rPr>
        <sz val="10"/>
        <rFont val="Arial"/>
        <family val="2"/>
        <charset val="238"/>
      </rPr>
      <t>Ф</t>
    </r>
    <r>
      <rPr>
        <sz val="10"/>
        <rFont val="Arial CE"/>
        <family val="2"/>
        <charset val="238"/>
      </rPr>
      <t>110 mm</t>
    </r>
  </si>
  <si>
    <r>
      <t xml:space="preserve">1x cev </t>
    </r>
    <r>
      <rPr>
        <sz val="10"/>
        <rFont val="Arial"/>
        <family val="2"/>
        <charset val="238"/>
      </rPr>
      <t>Ф</t>
    </r>
    <r>
      <rPr>
        <sz val="10"/>
        <rFont val="Arial CE"/>
        <family val="2"/>
        <charset val="238"/>
      </rPr>
      <t>110 mm</t>
    </r>
  </si>
  <si>
    <r>
      <t xml:space="preserve">Izdelava tipskega jaška po detajlu z LTŽ pokrovom 600 x 600 mm - napis "JAVNA RAZSVETLJAVA", </t>
    </r>
    <r>
      <rPr>
        <sz val="10"/>
        <color indexed="8"/>
        <rFont val="Arial CE"/>
        <charset val="238"/>
      </rPr>
      <t>B</t>
    </r>
    <r>
      <rPr>
        <sz val="10"/>
        <color indexed="8"/>
        <rFont val="Arial CE"/>
        <family val="2"/>
        <charset val="238"/>
      </rPr>
      <t>125kN, komplet:</t>
    </r>
  </si>
  <si>
    <t>DDV (22%):</t>
  </si>
  <si>
    <t>KABLI IN VALJANEC</t>
  </si>
  <si>
    <t>ELEKTRO OPREMA</t>
  </si>
  <si>
    <t>Meritve električnih lastnosti, komplet z izdelavo poročila:</t>
  </si>
  <si>
    <t>Meritve svetlobnotehničnih lastnosti, komplet z izdelavo poročila:</t>
  </si>
  <si>
    <t>Trasiranje in zakoličbe za potrebe cestne razsvetljave:</t>
  </si>
  <si>
    <t>Izgradnja javnega parkirišča ob Povšetovi ulici v Ljubljani</t>
  </si>
  <si>
    <t>CESTNA RAZSVETLJAVA, KONTROLA PRISTOPA + AVTOMATSKA BLAGAJNA, VIDEONADZOR, ELEKTRIČNO POLNJENJE VOZIL</t>
  </si>
  <si>
    <r>
      <t xml:space="preserve">3x cev </t>
    </r>
    <r>
      <rPr>
        <sz val="10"/>
        <rFont val="Arial"/>
        <family val="2"/>
        <charset val="238"/>
      </rPr>
      <t>Ф</t>
    </r>
    <r>
      <rPr>
        <sz val="10"/>
        <rFont val="Arial CE"/>
        <family val="2"/>
        <charset val="238"/>
      </rPr>
      <t>110 mm</t>
    </r>
  </si>
  <si>
    <t>Izkop kanala za skupno kabelsko kanalizacijo (I-III kat.) globine -0.80 m od končnega terena, širine glede na število cevi, poravnavanje, dobava in polaganje stigmaflex cevi, zasutje z drobnim materialom 0-4 mm in izkopanim materialom do kote zgornjega ustroja, utrjevanje, opozorilni trak:</t>
  </si>
  <si>
    <r>
      <t>Dobava in postavitev ravnega (segmentnega) kovinskega vročecinkanega kandelabra skupne višine h = 8,8 m (0,8 m pod nivojem, 8 m nad nivojem terena), I. vetrovna cona, montaža direktno v temelj s svetilko PHILIPS LUMA MICRO, 20 LED, optika R5, 4900 lm, 37 W, elektronski napajalnik z možnostjo DALI regulacije, ravno steklo, nagib 0</t>
    </r>
    <r>
      <rPr>
        <sz val="10"/>
        <rFont val="Arial"/>
        <family val="2"/>
        <charset val="238"/>
      </rPr>
      <t xml:space="preserve">°, </t>
    </r>
    <r>
      <rPr>
        <sz val="10"/>
        <rFont val="Arial CE"/>
        <family val="2"/>
        <charset val="238"/>
      </rPr>
      <t>kompletno svetlobno mesto z ožičenjem:</t>
    </r>
  </si>
  <si>
    <r>
      <t>Dobava in postavitev ravnega (segmentnega) kovinskega vročecinkanega kandelabra skupne višine h = 8,8 m (0,8 m pod nivojem, 8 m nad nivojem terena), I. vetrovna cona, montaža direktno v temelj z 2x svetilko PHILIPS LUMA MICRO, 20 LED, optika R5, 4900 lm, 37 W, elektronski napajalnik z možnostjo DALI regulacije, ravno steklo, nagib 0</t>
    </r>
    <r>
      <rPr>
        <sz val="10"/>
        <rFont val="Arial"/>
        <family val="2"/>
        <charset val="238"/>
      </rPr>
      <t xml:space="preserve">°, </t>
    </r>
    <r>
      <rPr>
        <sz val="10"/>
        <rFont val="Arial CE"/>
        <family val="2"/>
        <charset val="238"/>
      </rPr>
      <t>kompletno svetlobno mesto z ožičenjem ter T konzolo dolžine 60 cm:</t>
    </r>
  </si>
  <si>
    <t>Predelava obstoječega prižigališča C-PO-13 - vgradnja varovalk 3x NV 00 10A, komplet s potrebnim materialom:</t>
  </si>
  <si>
    <t>Dobava in polaganje napajalnega kabla NYY-J 5x10 mm2:</t>
  </si>
  <si>
    <t>Izdelava ozemljitve na kandelaber, komplet s križno sponko in z zaščito z bitumnom:</t>
  </si>
  <si>
    <t>Izdelava temelja za kandelaber skupne višine h = 8,8 m (0,8 m pod nivojem, 8 m nad nivojem terena), komplet z izkopom jame in betoniranjem - za postavitev kandelabra direktno v temelj:</t>
  </si>
  <si>
    <t>Izdelava temelja za skupno napajalno/krmilno omaro parkrišča (+R.P_POV), komplet z izkopom in betoniranjem:</t>
  </si>
  <si>
    <t>KABLI</t>
  </si>
  <si>
    <t>Dobava in polaganje signalnega kabla UTP Cat 5e:</t>
  </si>
  <si>
    <t>Vezave kablov v omari in na napravah, komplet s kabelskimi končniki:</t>
  </si>
  <si>
    <t>Dobava in polaganje optičnega kabla TOSM 03 SM (48 (4 x 12)), rodent resistant:</t>
  </si>
  <si>
    <t>Dobava in polaganje napajalnega kabla NYM-J 3x1,5 mm2:</t>
  </si>
  <si>
    <t>Spuščanje v pogon, testiranje:</t>
  </si>
  <si>
    <t>Dobava in polaganje napajalnega kabla FG70R 4x35 mm2:</t>
  </si>
  <si>
    <t>Vezave kablov v omari in na napravah, komplet s kabelskimi glavami in kabelskimi čevlji:</t>
  </si>
  <si>
    <t>Dobava in polaganje napajalnega kabla NYY-J 5x16 mm2:</t>
  </si>
  <si>
    <t>Izdelava temelja za postavitev dvižne zapornice in terminala na uvozu/izvozu, z vgradnjo pripadajočega dostavljenega sidra, komplet z izkopom jame in betoniranjem:</t>
  </si>
  <si>
    <t>Izdelava temelja za postavitev avtomatske blagajne, z vgradnjo pripadajočega dostavljenega sidra, komplet z izkopom jame in betoniranjem:</t>
  </si>
  <si>
    <t>Izdelava temelja za postavitev prometnega znaka "PARKIRIŠČE" z dopolnilno svetlobno tablo PROSTO/ZASEDENO, z vgradnjo pripadajočega dostavljenega sidra, komplet z izkopom jame in betoniranjem:</t>
  </si>
  <si>
    <t>Dobava in polaganje napajalnega kabla NYM-J 3x2,5 mm2:</t>
  </si>
  <si>
    <t>Dobava in polaganje napajalnega kabla NYM-J 3x2,5 mm2 (BICIKLJ):</t>
  </si>
  <si>
    <t>Gradbena dela:</t>
  </si>
  <si>
    <t>Svetlobna oprema:</t>
  </si>
  <si>
    <t>Elektro oprema:</t>
  </si>
  <si>
    <t>Kabli in valjanec:</t>
  </si>
  <si>
    <t>Montažna dela:</t>
  </si>
  <si>
    <t>Druga dela:</t>
  </si>
  <si>
    <t>Kabli:</t>
  </si>
  <si>
    <t>Izdelava temelja za postavitev stebrička za električno polnjenje vozil, z vgradnjo pripadajočega dostavljenega sidra, komplet z izkopom jame in betoniranjem:</t>
  </si>
  <si>
    <t>Vezave kablov v omari, komplet s kabelskimi končniki:</t>
  </si>
  <si>
    <t xml:space="preserve">OPOMBA: </t>
  </si>
  <si>
    <t>pri postavkah 2, 3 in 4 so upoštevana vsa potrebna dela razen aktivne (strojne in programske) opreme!</t>
  </si>
  <si>
    <t>februar 2017</t>
  </si>
  <si>
    <t>Načrt 4/1 št: 05-30-2506/2576-1</t>
  </si>
  <si>
    <t>Načrt 4/1 št.: 05-30-2506/2576-1</t>
  </si>
  <si>
    <t>1. Cestna razsvetljava - PZI</t>
  </si>
  <si>
    <t>2. Kontrola pristopa + avtomatska blagajna - PZI</t>
  </si>
  <si>
    <t>3. Videonadzor - PZI</t>
  </si>
  <si>
    <t>4. Električno polnjenje vozil - PZI</t>
  </si>
  <si>
    <t>Nepredvidena dela po potrditvi nadzora in vpisu v gradbeni dnevnik (2,1 % od načrtovane skupne vrednosti):</t>
  </si>
  <si>
    <t>oce</t>
  </si>
  <si>
    <t>Dobava in montaža napajalno/krmilne omare parkrišča (+R.P_POV) GE EH3/AP-22 z NN električnim razvodom za napajanje porabnikov parkirišča ter prostorom za opremo daljinskega vodenja:</t>
  </si>
  <si>
    <t>upoštevana vsa potrebna dela razen aktivne (strojne in programske) opreme!</t>
  </si>
  <si>
    <t xml:space="preserve">P O P I S  D E L </t>
  </si>
  <si>
    <t>Izdelava dokumetacije PID:</t>
  </si>
  <si>
    <t>REKAPITULACIJA: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</si>
</sst>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SIT&quot;_-;\-* #,##0.00\ &quot;SIT&quot;_-;_-* &quot;-&quot;??\ &quot;SIT&quot;_-;_-@_-"/>
    <numFmt numFmtId="165" formatCode="_-* #,##0.00\ _S_I_T_-;\-* #,##0.00\ _S_I_T_-;_-* &quot;-&quot;??\ _S_I_T_-;_-@_-"/>
    <numFmt numFmtId="166" formatCode="#,##0.00\ [$EUR]"/>
    <numFmt numFmtId="167" formatCode="#,##0.00\ [$€-1]"/>
    <numFmt numFmtId="168" formatCode="#,##0.00\ _€"/>
  </numFmts>
  <fonts count="28" x14ac:knownFonts="1">
    <font>
      <sz val="10"/>
      <name val="Arial CE"/>
    </font>
    <font>
      <sz val="10"/>
      <name val="Arial CE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family val="1"/>
      <charset val="238"/>
    </font>
    <font>
      <sz val="8"/>
      <name val="Times New Roman CE"/>
      <family val="1"/>
      <charset val="238"/>
    </font>
    <font>
      <sz val="10"/>
      <color indexed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5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</font>
    <font>
      <sz val="11"/>
      <name val="Times New Roman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0"/>
      <name val="Arial"/>
      <family val="2"/>
      <charset val="238"/>
    </font>
    <font>
      <b/>
      <u/>
      <sz val="10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Border="0" applyProtection="0">
      <alignment vertical="top" wrapText="1"/>
    </xf>
    <xf numFmtId="165" fontId="1" fillId="0" borderId="0" applyFont="0" applyFill="0" applyBorder="0" applyAlignment="0" applyProtection="0"/>
    <xf numFmtId="0" fontId="16" fillId="0" borderId="0"/>
    <xf numFmtId="165" fontId="16" fillId="0" borderId="0" applyFont="0" applyFill="0" applyBorder="0" applyAlignment="0" applyProtection="0"/>
  </cellStyleXfs>
  <cellXfs count="247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Continuous"/>
    </xf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/>
    </xf>
    <xf numFmtId="0" fontId="12" fillId="2" borderId="4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/>
    </xf>
    <xf numFmtId="0" fontId="9" fillId="0" borderId="5" xfId="0" applyFont="1" applyBorder="1"/>
    <xf numFmtId="0" fontId="9" fillId="0" borderId="5" xfId="0" applyFont="1" applyBorder="1" applyAlignment="1">
      <alignment horizontal="centerContinuous"/>
    </xf>
    <xf numFmtId="0" fontId="9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 vertical="top"/>
    </xf>
    <xf numFmtId="0" fontId="9" fillId="0" borderId="5" xfId="0" applyFont="1" applyBorder="1" applyAlignment="1">
      <alignment horizontal="right"/>
    </xf>
    <xf numFmtId="0" fontId="9" fillId="0" borderId="0" xfId="0" applyFont="1" applyAlignment="1">
      <alignment horizontal="right"/>
    </xf>
    <xf numFmtId="165" fontId="11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9" fillId="0" borderId="0" xfId="0" applyFont="1" applyFill="1"/>
    <xf numFmtId="164" fontId="13" fillId="0" borderId="0" xfId="1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/>
    </xf>
    <xf numFmtId="0" fontId="14" fillId="0" borderId="5" xfId="0" applyFont="1" applyBorder="1" applyAlignment="1">
      <alignment horizontal="left" vertical="top"/>
    </xf>
    <xf numFmtId="0" fontId="9" fillId="0" borderId="0" xfId="0" applyFont="1" applyBorder="1" applyAlignment="1">
      <alignment horizontal="right"/>
    </xf>
    <xf numFmtId="0" fontId="9" fillId="0" borderId="3" xfId="0" applyFont="1" applyBorder="1"/>
    <xf numFmtId="0" fontId="9" fillId="3" borderId="0" xfId="0" applyFont="1" applyFill="1"/>
    <xf numFmtId="0" fontId="9" fillId="0" borderId="5" xfId="0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11" fillId="0" borderId="5" xfId="0" applyFont="1" applyBorder="1" applyAlignment="1">
      <alignment horizontal="left"/>
    </xf>
    <xf numFmtId="0" fontId="9" fillId="0" borderId="0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9" fillId="0" borderId="0" xfId="0" applyFont="1" applyFill="1" applyAlignment="1">
      <alignment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Continuous" vertical="top" wrapText="1"/>
    </xf>
    <xf numFmtId="0" fontId="12" fillId="0" borderId="0" xfId="0" applyFont="1" applyFill="1" applyBorder="1" applyAlignment="1">
      <alignment horizontal="center" vertical="top"/>
    </xf>
    <xf numFmtId="166" fontId="9" fillId="0" borderId="5" xfId="0" applyNumberFormat="1" applyFont="1" applyBorder="1" applyAlignment="1">
      <alignment horizontal="centerContinuous"/>
    </xf>
    <xf numFmtId="166" fontId="9" fillId="0" borderId="8" xfId="0" applyNumberFormat="1" applyFont="1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166" fontId="11" fillId="0" borderId="0" xfId="0" applyNumberFormat="1" applyFont="1" applyAlignment="1">
      <alignment horizontal="center"/>
    </xf>
    <xf numFmtId="0" fontId="9" fillId="0" borderId="5" xfId="0" applyFont="1" applyBorder="1" applyAlignment="1">
      <alignment vertical="top" wrapText="1"/>
    </xf>
    <xf numFmtId="167" fontId="9" fillId="0" borderId="5" xfId="0" applyNumberFormat="1" applyFont="1" applyBorder="1" applyAlignment="1">
      <alignment horizontal="center"/>
    </xf>
    <xf numFmtId="0" fontId="11" fillId="0" borderId="5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166" fontId="9" fillId="0" borderId="0" xfId="0" applyNumberFormat="1" applyFont="1" applyAlignment="1">
      <alignment horizontal="centerContinuous"/>
    </xf>
    <xf numFmtId="166" fontId="11" fillId="0" borderId="0" xfId="0" applyNumberFormat="1" applyFont="1" applyAlignment="1">
      <alignment horizontal="center" vertical="top"/>
    </xf>
    <xf numFmtId="0" fontId="9" fillId="0" borderId="9" xfId="0" applyFont="1" applyBorder="1" applyAlignment="1">
      <alignment horizontal="left" vertical="top" wrapText="1"/>
    </xf>
    <xf numFmtId="0" fontId="15" fillId="0" borderId="5" xfId="0" applyNumberFormat="1" applyFont="1" applyBorder="1" applyAlignment="1">
      <alignment horizontal="left" vertical="top" wrapText="1"/>
    </xf>
    <xf numFmtId="166" fontId="9" fillId="0" borderId="0" xfId="2" applyNumberFormat="1" applyFont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0" fontId="16" fillId="0" borderId="0" xfId="3"/>
    <xf numFmtId="0" fontId="19" fillId="0" borderId="0" xfId="3" applyFont="1" applyFill="1" applyBorder="1" applyAlignment="1" applyProtection="1">
      <alignment horizontal="left" vertical="top"/>
    </xf>
    <xf numFmtId="0" fontId="19" fillId="0" borderId="0" xfId="0" applyFont="1" applyAlignment="1">
      <alignment horizontal="left"/>
    </xf>
    <xf numFmtId="0" fontId="19" fillId="0" borderId="0" xfId="3" applyFont="1" applyFill="1" applyBorder="1" applyAlignment="1" applyProtection="1">
      <alignment horizontal="left" vertical="top" wrapText="1"/>
    </xf>
    <xf numFmtId="168" fontId="21" fillId="0" borderId="0" xfId="4" applyNumberFormat="1" applyFont="1" applyFill="1" applyBorder="1" applyAlignment="1" applyProtection="1">
      <alignment horizontal="right"/>
    </xf>
    <xf numFmtId="0" fontId="20" fillId="0" borderId="0" xfId="3" applyFont="1" applyAlignment="1">
      <alignment horizontal="left"/>
    </xf>
    <xf numFmtId="0" fontId="20" fillId="0" borderId="0" xfId="3" applyFont="1" applyAlignment="1">
      <alignment horizontal="right"/>
    </xf>
    <xf numFmtId="168" fontId="20" fillId="0" borderId="0" xfId="4" applyNumberFormat="1" applyFont="1" applyFill="1" applyBorder="1" applyAlignment="1" applyProtection="1">
      <alignment horizontal="right"/>
    </xf>
    <xf numFmtId="0" fontId="20" fillId="0" borderId="0" xfId="3" applyFont="1" applyBorder="1" applyAlignment="1">
      <alignment horizontal="left"/>
    </xf>
    <xf numFmtId="0" fontId="20" fillId="0" borderId="0" xfId="3" applyFont="1" applyBorder="1" applyAlignment="1">
      <alignment horizontal="right"/>
    </xf>
    <xf numFmtId="0" fontId="8" fillId="0" borderId="0" xfId="0" applyFont="1" applyFill="1" applyAlignment="1">
      <alignment horizontal="left"/>
    </xf>
    <xf numFmtId="0" fontId="11" fillId="0" borderId="5" xfId="0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166" fontId="15" fillId="0" borderId="0" xfId="3" applyNumberFormat="1" applyFont="1" applyBorder="1" applyAlignment="1">
      <alignment horizontal="right"/>
    </xf>
    <xf numFmtId="0" fontId="19" fillId="0" borderId="0" xfId="0" applyFont="1" applyBorder="1" applyAlignment="1">
      <alignment horizontal="left"/>
    </xf>
    <xf numFmtId="0" fontId="19" fillId="0" borderId="0" xfId="3" applyFont="1" applyBorder="1" applyAlignment="1"/>
    <xf numFmtId="0" fontId="19" fillId="0" borderId="0" xfId="3" applyFont="1" applyBorder="1"/>
    <xf numFmtId="0" fontId="19" fillId="0" borderId="0" xfId="3" applyFont="1" applyFill="1" applyBorder="1"/>
    <xf numFmtId="0" fontId="20" fillId="0" borderId="0" xfId="3" applyFont="1" applyFill="1" applyBorder="1" applyAlignment="1">
      <alignment horizontal="left"/>
    </xf>
    <xf numFmtId="0" fontId="20" fillId="0" borderId="0" xfId="3" applyFont="1" applyFill="1" applyBorder="1" applyAlignment="1">
      <alignment horizontal="right"/>
    </xf>
    <xf numFmtId="166" fontId="25" fillId="0" borderId="0" xfId="3" applyNumberFormat="1" applyFont="1" applyBorder="1" applyAlignment="1">
      <alignment horizontal="right"/>
    </xf>
    <xf numFmtId="166" fontId="25" fillId="0" borderId="0" xfId="3" applyNumberFormat="1" applyFont="1" applyFill="1" applyBorder="1" applyAlignment="1">
      <alignment horizontal="right"/>
    </xf>
    <xf numFmtId="0" fontId="0" fillId="0" borderId="5" xfId="0" applyBorder="1" applyAlignment="1">
      <alignment horizontal="left" wrapText="1"/>
    </xf>
    <xf numFmtId="0" fontId="13" fillId="0" borderId="5" xfId="0" applyFont="1" applyBorder="1" applyAlignment="1">
      <alignment horizontal="right"/>
    </xf>
    <xf numFmtId="0" fontId="26" fillId="0" borderId="0" xfId="0" applyFont="1" applyAlignment="1">
      <alignment horizontal="left"/>
    </xf>
    <xf numFmtId="49" fontId="9" fillId="0" borderId="0" xfId="0" applyNumberFormat="1" applyFont="1" applyFill="1" applyAlignment="1">
      <alignment horizontal="center"/>
    </xf>
    <xf numFmtId="0" fontId="27" fillId="0" borderId="0" xfId="3" applyFont="1"/>
    <xf numFmtId="166" fontId="25" fillId="0" borderId="0" xfId="3" applyNumberFormat="1" applyFont="1" applyBorder="1" applyAlignment="1">
      <alignment horizontal="center"/>
    </xf>
    <xf numFmtId="168" fontId="20" fillId="0" borderId="1" xfId="4" applyNumberFormat="1" applyFont="1" applyFill="1" applyBorder="1" applyAlignment="1" applyProtection="1">
      <alignment horizontal="right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20" fillId="0" borderId="0" xfId="3" applyFont="1" applyBorder="1" applyAlignment="1" applyProtection="1">
      <alignment vertical="top"/>
    </xf>
    <xf numFmtId="0" fontId="20" fillId="0" borderId="0" xfId="3" applyFont="1" applyBorder="1" applyAlignment="1" applyProtection="1">
      <alignment horizontal="center"/>
    </xf>
    <xf numFmtId="0" fontId="20" fillId="0" borderId="0" xfId="3" applyFont="1" applyBorder="1" applyProtection="1"/>
    <xf numFmtId="4" fontId="20" fillId="0" borderId="0" xfId="3" applyNumberFormat="1" applyFont="1" applyBorder="1" applyAlignment="1" applyProtection="1">
      <alignment horizontal="right"/>
    </xf>
    <xf numFmtId="0" fontId="16" fillId="0" borderId="0" xfId="3" applyProtection="1"/>
    <xf numFmtId="1" fontId="20" fillId="0" borderId="0" xfId="3" applyNumberFormat="1" applyFont="1" applyFill="1" applyBorder="1" applyAlignment="1" applyProtection="1">
      <alignment horizontal="center" vertical="top"/>
    </xf>
    <xf numFmtId="0" fontId="19" fillId="0" borderId="0" xfId="0" applyFont="1" applyAlignment="1" applyProtection="1">
      <alignment horizontal="left"/>
    </xf>
    <xf numFmtId="4" fontId="20" fillId="0" borderId="0" xfId="3" applyNumberFormat="1" applyFont="1" applyFill="1" applyBorder="1" applyAlignment="1" applyProtection="1">
      <alignment horizontal="center" vertical="center"/>
    </xf>
    <xf numFmtId="3" fontId="20" fillId="0" borderId="0" xfId="3" applyNumberFormat="1" applyFont="1" applyFill="1" applyBorder="1" applyAlignment="1" applyProtection="1">
      <alignment horizontal="right" vertical="center"/>
    </xf>
    <xf numFmtId="3" fontId="20" fillId="0" borderId="0" xfId="3" applyNumberFormat="1" applyFont="1" applyFill="1" applyBorder="1" applyAlignment="1" applyProtection="1">
      <alignment vertical="center"/>
    </xf>
    <xf numFmtId="4" fontId="20" fillId="0" borderId="0" xfId="3" applyNumberFormat="1" applyFont="1" applyBorder="1" applyAlignment="1" applyProtection="1">
      <alignment horizontal="center"/>
    </xf>
    <xf numFmtId="0" fontId="19" fillId="0" borderId="0" xfId="0" applyFont="1" applyAlignment="1" applyProtection="1">
      <alignment horizontal="left" wrapText="1"/>
    </xf>
    <xf numFmtId="0" fontId="17" fillId="0" borderId="0" xfId="3" applyFont="1" applyProtection="1"/>
    <xf numFmtId="1" fontId="19" fillId="0" borderId="0" xfId="3" applyNumberFormat="1" applyFont="1" applyFill="1" applyBorder="1" applyAlignment="1" applyProtection="1">
      <alignment horizontal="center" vertical="top"/>
    </xf>
    <xf numFmtId="4" fontId="19" fillId="0" borderId="0" xfId="3" applyNumberFormat="1" applyFont="1" applyFill="1" applyBorder="1" applyAlignment="1" applyProtection="1">
      <alignment horizontal="center" vertical="center"/>
    </xf>
    <xf numFmtId="3" fontId="19" fillId="0" borderId="0" xfId="3" applyNumberFormat="1" applyFont="1" applyFill="1" applyBorder="1" applyAlignment="1" applyProtection="1">
      <alignment horizontal="right" vertical="center"/>
    </xf>
    <xf numFmtId="3" fontId="19" fillId="0" borderId="0" xfId="3" applyNumberFormat="1" applyFont="1" applyFill="1" applyBorder="1" applyAlignment="1" applyProtection="1">
      <alignment vertical="center"/>
    </xf>
    <xf numFmtId="49" fontId="9" fillId="0" borderId="0" xfId="0" applyNumberFormat="1" applyFont="1" applyFill="1" applyAlignment="1" applyProtection="1">
      <alignment horizontal="center"/>
    </xf>
    <xf numFmtId="0" fontId="15" fillId="0" borderId="0" xfId="3" applyFont="1" applyProtection="1"/>
    <xf numFmtId="0" fontId="20" fillId="0" borderId="0" xfId="0" applyFont="1" applyAlignment="1" applyProtection="1">
      <alignment horizontal="left"/>
    </xf>
    <xf numFmtId="0" fontId="21" fillId="0" borderId="0" xfId="3" applyFont="1" applyProtection="1"/>
    <xf numFmtId="0" fontId="21" fillId="0" borderId="0" xfId="3" applyFont="1" applyAlignment="1" applyProtection="1">
      <alignment horizontal="left"/>
    </xf>
    <xf numFmtId="0" fontId="21" fillId="0" borderId="0" xfId="3" applyFont="1" applyAlignment="1" applyProtection="1">
      <alignment horizontal="right"/>
    </xf>
    <xf numFmtId="0" fontId="20" fillId="0" borderId="0" xfId="3" applyFont="1" applyProtection="1"/>
    <xf numFmtId="0" fontId="19" fillId="0" borderId="0" xfId="3" applyFont="1" applyProtection="1"/>
    <xf numFmtId="0" fontId="20" fillId="0" borderId="0" xfId="3" applyFont="1" applyAlignment="1" applyProtection="1">
      <alignment horizontal="left"/>
    </xf>
    <xf numFmtId="0" fontId="20" fillId="0" borderId="0" xfId="3" applyFont="1" applyAlignment="1" applyProtection="1">
      <alignment horizontal="right"/>
    </xf>
    <xf numFmtId="0" fontId="19" fillId="0" borderId="0" xfId="0" applyFont="1" applyBorder="1" applyAlignment="1" applyProtection="1">
      <alignment horizontal="left"/>
    </xf>
    <xf numFmtId="0" fontId="20" fillId="0" borderId="0" xfId="3" applyFont="1" applyBorder="1" applyAlignment="1" applyProtection="1">
      <alignment horizontal="left"/>
    </xf>
    <xf numFmtId="0" fontId="20" fillId="0" borderId="0" xfId="3" applyFont="1" applyBorder="1" applyAlignment="1" applyProtection="1">
      <alignment horizontal="right"/>
    </xf>
    <xf numFmtId="166" fontId="19" fillId="0" borderId="0" xfId="3" applyNumberFormat="1" applyFont="1" applyBorder="1" applyProtection="1"/>
    <xf numFmtId="49" fontId="22" fillId="0" borderId="0" xfId="3" applyNumberFormat="1" applyFont="1" applyFill="1" applyBorder="1" applyAlignment="1" applyProtection="1">
      <alignment horizontal="center" vertical="top"/>
    </xf>
    <xf numFmtId="0" fontId="19" fillId="0" borderId="0" xfId="0" applyFont="1" applyFill="1" applyBorder="1" applyAlignment="1" applyProtection="1">
      <alignment horizontal="left"/>
    </xf>
    <xf numFmtId="0" fontId="20" fillId="0" borderId="0" xfId="3" applyFont="1" applyFill="1" applyBorder="1" applyAlignment="1" applyProtection="1">
      <alignment horizontal="left"/>
    </xf>
    <xf numFmtId="0" fontId="20" fillId="0" borderId="0" xfId="3" applyFont="1" applyFill="1" applyBorder="1" applyAlignment="1" applyProtection="1">
      <alignment horizontal="right"/>
    </xf>
    <xf numFmtId="166" fontId="19" fillId="0" borderId="0" xfId="3" applyNumberFormat="1" applyFont="1" applyFill="1" applyBorder="1" applyProtection="1"/>
    <xf numFmtId="0" fontId="23" fillId="0" borderId="0" xfId="3" applyFont="1" applyFill="1" applyBorder="1" applyAlignment="1" applyProtection="1">
      <alignment horizontal="center" vertical="top"/>
    </xf>
    <xf numFmtId="0" fontId="19" fillId="0" borderId="1" xfId="0" applyFont="1" applyFill="1" applyBorder="1" applyAlignment="1" applyProtection="1">
      <alignment horizontal="left"/>
    </xf>
    <xf numFmtId="0" fontId="20" fillId="0" borderId="1" xfId="3" applyFont="1" applyFill="1" applyBorder="1" applyAlignment="1" applyProtection="1">
      <alignment horizontal="left"/>
    </xf>
    <xf numFmtId="0" fontId="20" fillId="0" borderId="1" xfId="3" applyFont="1" applyFill="1" applyBorder="1" applyAlignment="1" applyProtection="1">
      <alignment horizontal="right"/>
    </xf>
    <xf numFmtId="166" fontId="19" fillId="0" borderId="1" xfId="3" applyNumberFormat="1" applyFont="1" applyFill="1" applyBorder="1" applyProtection="1"/>
    <xf numFmtId="0" fontId="23" fillId="0" borderId="0" xfId="3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166" fontId="20" fillId="0" borderId="0" xfId="3" applyNumberFormat="1" applyFont="1" applyBorder="1" applyAlignment="1" applyProtection="1">
      <alignment horizontal="right"/>
    </xf>
    <xf numFmtId="0" fontId="19" fillId="0" borderId="0" xfId="3" applyFont="1" applyBorder="1" applyProtection="1"/>
    <xf numFmtId="166" fontId="19" fillId="0" borderId="0" xfId="3" applyNumberFormat="1" applyFont="1" applyBorder="1" applyAlignment="1" applyProtection="1">
      <alignment horizontal="right"/>
    </xf>
    <xf numFmtId="0" fontId="19" fillId="0" borderId="0" xfId="3" applyFont="1" applyFill="1" applyBorder="1" applyProtection="1"/>
    <xf numFmtId="166" fontId="19" fillId="0" borderId="0" xfId="3" applyNumberFormat="1" applyFont="1" applyFill="1" applyBorder="1" applyAlignment="1" applyProtection="1">
      <alignment horizontal="right"/>
    </xf>
    <xf numFmtId="0" fontId="27" fillId="0" borderId="0" xfId="3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7" fillId="0" borderId="0" xfId="0" applyFont="1" applyProtection="1"/>
    <xf numFmtId="0" fontId="8" fillId="0" borderId="0" xfId="0" applyFont="1" applyAlignment="1" applyProtection="1">
      <alignment horizontal="centerContinuous"/>
    </xf>
    <xf numFmtId="0" fontId="8" fillId="0" borderId="0" xfId="0" applyFont="1" applyAlignment="1" applyProtection="1">
      <alignment horizontal="center"/>
    </xf>
    <xf numFmtId="0" fontId="9" fillId="0" borderId="0" xfId="0" applyFont="1" applyProtection="1"/>
    <xf numFmtId="0" fontId="9" fillId="0" borderId="0" xfId="0" applyFont="1" applyAlignment="1" applyProtection="1">
      <alignment horizontal="centerContinuous"/>
    </xf>
    <xf numFmtId="0" fontId="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left" wrapText="1"/>
    </xf>
    <xf numFmtId="0" fontId="10" fillId="0" borderId="0" xfId="0" applyFont="1" applyAlignment="1" applyProtection="1">
      <alignment horizontal="left"/>
    </xf>
    <xf numFmtId="0" fontId="9" fillId="3" borderId="0" xfId="0" applyFont="1" applyFill="1" applyProtection="1"/>
    <xf numFmtId="0" fontId="8" fillId="0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0" fontId="9" fillId="0" borderId="0" xfId="0" applyFont="1" applyAlignment="1" applyProtection="1">
      <alignment vertical="top"/>
    </xf>
    <xf numFmtId="0" fontId="12" fillId="2" borderId="4" xfId="0" applyFont="1" applyFill="1" applyBorder="1" applyAlignment="1" applyProtection="1">
      <alignment horizontal="center" vertical="top" wrapText="1"/>
    </xf>
    <xf numFmtId="0" fontId="12" fillId="2" borderId="4" xfId="0" applyFont="1" applyFill="1" applyBorder="1" applyAlignment="1" applyProtection="1">
      <alignment horizontal="center" vertical="top"/>
    </xf>
    <xf numFmtId="0" fontId="9" fillId="0" borderId="0" xfId="0" applyFont="1" applyFill="1" applyAlignment="1" applyProtection="1">
      <alignment vertical="top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horizontal="centerContinuous" vertical="top" wrapText="1"/>
    </xf>
    <xf numFmtId="0" fontId="12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Protection="1"/>
    <xf numFmtId="0" fontId="9" fillId="0" borderId="3" xfId="0" applyFont="1" applyBorder="1" applyProtection="1"/>
    <xf numFmtId="0" fontId="11" fillId="0" borderId="5" xfId="0" applyFont="1" applyBorder="1" applyAlignment="1" applyProtection="1">
      <alignment horizontal="left"/>
    </xf>
    <xf numFmtId="0" fontId="9" fillId="0" borderId="5" xfId="0" applyFont="1" applyBorder="1" applyProtection="1"/>
    <xf numFmtId="0" fontId="9" fillId="0" borderId="5" xfId="0" applyFont="1" applyBorder="1" applyAlignment="1" applyProtection="1">
      <alignment horizontal="centerContinuous"/>
    </xf>
    <xf numFmtId="0" fontId="9" fillId="0" borderId="5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left" vertical="top"/>
    </xf>
    <xf numFmtId="0" fontId="9" fillId="0" borderId="5" xfId="0" applyFont="1" applyBorder="1" applyAlignment="1" applyProtection="1">
      <alignment vertical="top" wrapText="1"/>
    </xf>
    <xf numFmtId="0" fontId="9" fillId="0" borderId="6" xfId="0" applyFont="1" applyBorder="1" applyAlignment="1" applyProtection="1">
      <alignment horizontal="right"/>
    </xf>
    <xf numFmtId="165" fontId="9" fillId="0" borderId="7" xfId="2" applyFont="1" applyBorder="1" applyAlignment="1" applyProtection="1">
      <alignment horizontal="center"/>
    </xf>
    <xf numFmtId="0" fontId="9" fillId="0" borderId="5" xfId="0" applyFont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horizontal="right"/>
    </xf>
    <xf numFmtId="166" fontId="9" fillId="0" borderId="8" xfId="0" applyNumberFormat="1" applyFont="1" applyBorder="1" applyAlignment="1" applyProtection="1">
      <alignment horizontal="center"/>
    </xf>
    <xf numFmtId="0" fontId="9" fillId="0" borderId="6" xfId="0" applyFont="1" applyBorder="1" applyAlignment="1" applyProtection="1">
      <alignment horizontal="left" vertical="top"/>
    </xf>
    <xf numFmtId="0" fontId="14" fillId="0" borderId="5" xfId="0" applyFont="1" applyBorder="1" applyAlignment="1" applyProtection="1">
      <alignment horizontal="left" vertical="top"/>
    </xf>
    <xf numFmtId="0" fontId="9" fillId="0" borderId="9" xfId="0" applyFont="1" applyBorder="1" applyAlignment="1" applyProtection="1">
      <alignment horizontal="left" vertical="top" wrapText="1"/>
    </xf>
    <xf numFmtId="0" fontId="14" fillId="0" borderId="2" xfId="0" applyFont="1" applyBorder="1" applyAlignment="1" applyProtection="1">
      <alignment horizontal="left" vertical="top"/>
    </xf>
    <xf numFmtId="0" fontId="13" fillId="0" borderId="5" xfId="0" applyFont="1" applyBorder="1" applyAlignment="1" applyProtection="1">
      <alignment vertical="top" wrapText="1"/>
    </xf>
    <xf numFmtId="0" fontId="13" fillId="0" borderId="2" xfId="0" applyFont="1" applyBorder="1" applyAlignment="1" applyProtection="1">
      <alignment horizontal="right"/>
    </xf>
    <xf numFmtId="166" fontId="9" fillId="0" borderId="5" xfId="0" applyNumberFormat="1" applyFont="1" applyBorder="1" applyAlignment="1" applyProtection="1">
      <alignment horizontal="center"/>
    </xf>
    <xf numFmtId="0" fontId="6" fillId="0" borderId="0" xfId="0" applyFont="1" applyProtection="1"/>
    <xf numFmtId="0" fontId="2" fillId="0" borderId="0" xfId="0" applyFont="1" applyProtection="1"/>
    <xf numFmtId="0" fontId="9" fillId="0" borderId="0" xfId="0" applyFont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right"/>
    </xf>
    <xf numFmtId="164" fontId="13" fillId="0" borderId="0" xfId="1" applyFont="1" applyFill="1" applyBorder="1" applyAlignment="1" applyProtection="1">
      <alignment horizontal="center" wrapText="1"/>
    </xf>
    <xf numFmtId="166" fontId="11" fillId="0" borderId="0" xfId="0" applyNumberFormat="1" applyFont="1" applyAlignment="1" applyProtection="1">
      <alignment horizontal="center"/>
    </xf>
    <xf numFmtId="0" fontId="2" fillId="0" borderId="0" xfId="0" applyFont="1" applyBorder="1" applyAlignment="1" applyProtection="1">
      <alignment horizontal="left" vertical="top"/>
    </xf>
    <xf numFmtId="0" fontId="11" fillId="0" borderId="5" xfId="0" applyFont="1" applyBorder="1" applyAlignment="1" applyProtection="1">
      <alignment horizontal="left" vertical="top" wrapText="1"/>
    </xf>
    <xf numFmtId="0" fontId="9" fillId="0" borderId="8" xfId="0" applyFont="1" applyBorder="1" applyAlignment="1" applyProtection="1">
      <alignment horizontal="right"/>
    </xf>
    <xf numFmtId="0" fontId="9" fillId="0" borderId="8" xfId="0" applyFont="1" applyBorder="1" applyAlignment="1" applyProtection="1">
      <alignment horizontal="centerContinuous"/>
    </xf>
    <xf numFmtId="0" fontId="9" fillId="0" borderId="8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 vertical="top"/>
    </xf>
    <xf numFmtId="0" fontId="2" fillId="0" borderId="0" xfId="0" applyFont="1" applyBorder="1" applyProtection="1"/>
    <xf numFmtId="0" fontId="9" fillId="0" borderId="0" xfId="0" applyFont="1" applyBorder="1" applyAlignment="1" applyProtection="1">
      <alignment horizontal="right"/>
    </xf>
    <xf numFmtId="0" fontId="9" fillId="0" borderId="0" xfId="0" applyFont="1" applyBorder="1" applyProtection="1"/>
    <xf numFmtId="0" fontId="2" fillId="0" borderId="0" xfId="0" applyFont="1" applyAlignment="1" applyProtection="1">
      <alignment horizontal="left" vertical="top"/>
    </xf>
    <xf numFmtId="0" fontId="9" fillId="0" borderId="0" xfId="0" applyFont="1" applyAlignment="1" applyProtection="1">
      <alignment horizontal="left" vertical="top" wrapText="1"/>
    </xf>
    <xf numFmtId="0" fontId="15" fillId="0" borderId="5" xfId="0" applyNumberFormat="1" applyFont="1" applyBorder="1" applyAlignment="1" applyProtection="1">
      <alignment horizontal="left" vertical="top" wrapText="1"/>
    </xf>
    <xf numFmtId="167" fontId="9" fillId="0" borderId="5" xfId="0" applyNumberFormat="1" applyFont="1" applyBorder="1" applyAlignment="1" applyProtection="1">
      <alignment horizontal="center"/>
    </xf>
    <xf numFmtId="166" fontId="9" fillId="0" borderId="0" xfId="2" applyNumberFormat="1" applyFont="1" applyBorder="1" applyAlignment="1" applyProtection="1">
      <alignment horizontal="center"/>
    </xf>
    <xf numFmtId="166" fontId="9" fillId="0" borderId="0" xfId="0" applyNumberFormat="1" applyFont="1" applyBorder="1" applyAlignment="1" applyProtection="1">
      <alignment horizontal="center"/>
    </xf>
    <xf numFmtId="166" fontId="9" fillId="0" borderId="5" xfId="2" applyNumberFormat="1" applyFont="1" applyBorder="1" applyAlignment="1" applyProtection="1">
      <alignment horizontal="center"/>
    </xf>
    <xf numFmtId="0" fontId="11" fillId="0" borderId="5" xfId="0" applyFont="1" applyBorder="1" applyAlignment="1" applyProtection="1">
      <alignment vertical="top" wrapText="1"/>
    </xf>
    <xf numFmtId="166" fontId="9" fillId="0" borderId="5" xfId="0" applyNumberFormat="1" applyFont="1" applyBorder="1" applyAlignment="1" applyProtection="1">
      <alignment horizontal="centerContinuous"/>
    </xf>
    <xf numFmtId="0" fontId="0" fillId="0" borderId="0" xfId="0" applyProtection="1"/>
    <xf numFmtId="0" fontId="15" fillId="0" borderId="5" xfId="0" quotePrefix="1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vertical="top"/>
    </xf>
    <xf numFmtId="0" fontId="11" fillId="0" borderId="5" xfId="0" applyFont="1" applyFill="1" applyBorder="1" applyAlignment="1" applyProtection="1">
      <alignment vertical="top" wrapText="1"/>
    </xf>
    <xf numFmtId="0" fontId="9" fillId="0" borderId="5" xfId="0" applyFont="1" applyFill="1" applyBorder="1" applyAlignment="1" applyProtection="1">
      <alignment horizontal="right"/>
    </xf>
    <xf numFmtId="0" fontId="9" fillId="0" borderId="0" xfId="0" applyFont="1" applyAlignment="1" applyProtection="1">
      <alignment vertical="top" wrapText="1"/>
    </xf>
    <xf numFmtId="166" fontId="9" fillId="0" borderId="0" xfId="0" applyNumberFormat="1" applyFont="1" applyAlignment="1" applyProtection="1">
      <alignment horizontal="centerContinuous"/>
    </xf>
    <xf numFmtId="166" fontId="11" fillId="0" borderId="0" xfId="0" applyNumberFormat="1" applyFont="1" applyAlignment="1" applyProtection="1">
      <alignment horizontal="center" vertical="top"/>
    </xf>
    <xf numFmtId="165" fontId="11" fillId="0" borderId="0" xfId="0" applyNumberFormat="1" applyFont="1" applyAlignment="1" applyProtection="1">
      <alignment horizontal="center"/>
    </xf>
    <xf numFmtId="0" fontId="5" fillId="0" borderId="0" xfId="0" applyFont="1" applyProtection="1"/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"/>
    </xf>
    <xf numFmtId="0" fontId="26" fillId="0" borderId="0" xfId="0" applyFont="1" applyAlignment="1" applyProtection="1">
      <alignment horizontal="left"/>
    </xf>
    <xf numFmtId="0" fontId="0" fillId="0" borderId="0" xfId="0" applyAlignment="1" applyProtection="1">
      <alignment horizontal="centerContinuous"/>
    </xf>
    <xf numFmtId="0" fontId="0" fillId="0" borderId="0" xfId="0" applyAlignment="1" applyProtection="1">
      <alignment horizontal="center"/>
    </xf>
    <xf numFmtId="0" fontId="8" fillId="0" borderId="0" xfId="0" applyFont="1" applyAlignment="1" applyProtection="1">
      <alignment horizontal="left" vertical="top" wrapText="1"/>
    </xf>
    <xf numFmtId="166" fontId="25" fillId="0" borderId="0" xfId="3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left" vertical="top" wrapText="1"/>
    </xf>
    <xf numFmtId="0" fontId="19" fillId="0" borderId="0" xfId="3" applyFont="1" applyBorder="1" applyAlignment="1" applyProtection="1"/>
    <xf numFmtId="166" fontId="15" fillId="0" borderId="0" xfId="3" applyNumberFormat="1" applyFont="1" applyBorder="1" applyAlignment="1" applyProtection="1">
      <alignment horizontal="right"/>
    </xf>
    <xf numFmtId="166" fontId="25" fillId="0" borderId="0" xfId="3" applyNumberFormat="1" applyFont="1" applyBorder="1" applyAlignment="1" applyProtection="1">
      <alignment horizontal="right"/>
    </xf>
    <xf numFmtId="166" fontId="25" fillId="0" borderId="0" xfId="3" applyNumberFormat="1" applyFont="1" applyFill="1" applyBorder="1" applyAlignment="1" applyProtection="1">
      <alignment horizontal="right"/>
    </xf>
    <xf numFmtId="0" fontId="0" fillId="0" borderId="0" xfId="0" applyAlignment="1" applyProtection="1">
      <alignment horizontal="left"/>
    </xf>
    <xf numFmtId="165" fontId="9" fillId="0" borderId="6" xfId="2" applyFont="1" applyBorder="1" applyAlignment="1" applyProtection="1">
      <alignment horizontal="centerContinuous"/>
      <protection locked="0"/>
    </xf>
    <xf numFmtId="166" fontId="0" fillId="0" borderId="5" xfId="0" applyNumberFormat="1" applyBorder="1" applyAlignment="1" applyProtection="1">
      <alignment horizontal="centerContinuous"/>
      <protection locked="0"/>
    </xf>
    <xf numFmtId="166" fontId="9" fillId="0" borderId="5" xfId="0" applyNumberFormat="1" applyFont="1" applyFill="1" applyBorder="1" applyAlignment="1" applyProtection="1">
      <alignment horizontal="centerContinuous"/>
      <protection locked="0"/>
    </xf>
    <xf numFmtId="166" fontId="13" fillId="0" borderId="5" xfId="2" applyNumberFormat="1" applyFont="1" applyBorder="1" applyAlignment="1" applyProtection="1">
      <alignment horizontal="centerContinuous"/>
      <protection locked="0"/>
    </xf>
    <xf numFmtId="166" fontId="13" fillId="0" borderId="5" xfId="2" applyNumberFormat="1" applyFont="1" applyFill="1" applyBorder="1" applyAlignment="1" applyProtection="1">
      <alignment horizontal="centerContinuous"/>
      <protection locked="0"/>
    </xf>
    <xf numFmtId="167" fontId="9" fillId="0" borderId="5" xfId="2" applyNumberFormat="1" applyFont="1" applyBorder="1" applyAlignment="1" applyProtection="1">
      <alignment horizontal="center"/>
      <protection locked="0"/>
    </xf>
    <xf numFmtId="166" fontId="9" fillId="0" borderId="5" xfId="2" applyNumberFormat="1" applyFont="1" applyBorder="1" applyAlignment="1" applyProtection="1">
      <alignment horizontal="centerContinuous"/>
      <protection locked="0"/>
    </xf>
    <xf numFmtId="166" fontId="9" fillId="0" borderId="5" xfId="2" applyNumberFormat="1" applyFont="1" applyBorder="1" applyAlignment="1" applyProtection="1">
      <alignment horizontal="center"/>
      <protection locked="0"/>
    </xf>
    <xf numFmtId="166" fontId="9" fillId="0" borderId="5" xfId="0" applyNumberFormat="1" applyFont="1" applyFill="1" applyBorder="1" applyAlignment="1" applyProtection="1">
      <alignment horizontal="center"/>
      <protection locked="0"/>
    </xf>
    <xf numFmtId="167" fontId="9" fillId="0" borderId="5" xfId="2" applyNumberFormat="1" applyFont="1" applyFill="1" applyBorder="1" applyAlignment="1" applyProtection="1">
      <alignment horizontal="center"/>
      <protection locked="0"/>
    </xf>
    <xf numFmtId="166" fontId="9" fillId="0" borderId="5" xfId="2" applyNumberFormat="1" applyFont="1" applyFill="1" applyBorder="1" applyAlignment="1" applyProtection="1">
      <alignment horizontal="center"/>
      <protection locked="0"/>
    </xf>
  </cellXfs>
  <cellStyles count="5">
    <cellStyle name="Comma" xfId="2" builtinId="3"/>
    <cellStyle name="Currency" xfId="1" builtinId="4"/>
    <cellStyle name="Navadno 2" xfId="3"/>
    <cellStyle name="Normal" xfId="0" builtinId="0"/>
    <cellStyle name="Vejic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1</xdr:row>
      <xdr:rowOff>47625</xdr:rowOff>
    </xdr:from>
    <xdr:to>
      <xdr:col>5</xdr:col>
      <xdr:colOff>1400175</xdr:colOff>
      <xdr:row>5</xdr:row>
      <xdr:rowOff>180975</xdr:rowOff>
    </xdr:to>
    <xdr:pic>
      <xdr:nvPicPr>
        <xdr:cNvPr id="2" name="Picture 1" descr="JRS_2_inf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95875" y="209550"/>
          <a:ext cx="11239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38"/>
  <sheetViews>
    <sheetView zoomScaleNormal="100" zoomScaleSheetLayoutView="100" workbookViewId="0">
      <selection activeCell="H15" sqref="H15"/>
    </sheetView>
  </sheetViews>
  <sheetFormatPr defaultRowHeight="12.75" x14ac:dyDescent="0.2"/>
  <cols>
    <col min="1" max="1" width="4.5703125" style="101" bestFit="1" customWidth="1"/>
    <col min="2" max="2" width="42" style="101" customWidth="1"/>
    <col min="3" max="3" width="8.5703125" style="101" customWidth="1"/>
    <col min="4" max="4" width="9.28515625" style="101" customWidth="1"/>
    <col min="5" max="5" width="6.140625" style="101" customWidth="1"/>
    <col min="6" max="6" width="21.7109375" style="101" customWidth="1"/>
    <col min="7" max="255" width="9.140625" style="101"/>
    <col min="256" max="256" width="4.5703125" style="101" bestFit="1" customWidth="1"/>
    <col min="257" max="257" width="42" style="101" customWidth="1"/>
    <col min="258" max="258" width="8.5703125" style="101" customWidth="1"/>
    <col min="259" max="259" width="9.28515625" style="101" customWidth="1"/>
    <col min="260" max="260" width="12.28515625" style="101" customWidth="1"/>
    <col min="261" max="261" width="1.7109375" style="101" customWidth="1"/>
    <col min="262" max="262" width="17" style="101" customWidth="1"/>
    <col min="263" max="511" width="9.140625" style="101"/>
    <col min="512" max="512" width="4.5703125" style="101" bestFit="1" customWidth="1"/>
    <col min="513" max="513" width="42" style="101" customWidth="1"/>
    <col min="514" max="514" width="8.5703125" style="101" customWidth="1"/>
    <col min="515" max="515" width="9.28515625" style="101" customWidth="1"/>
    <col min="516" max="516" width="12.28515625" style="101" customWidth="1"/>
    <col min="517" max="517" width="1.7109375" style="101" customWidth="1"/>
    <col min="518" max="518" width="17" style="101" customWidth="1"/>
    <col min="519" max="767" width="9.140625" style="101"/>
    <col min="768" max="768" width="4.5703125" style="101" bestFit="1" customWidth="1"/>
    <col min="769" max="769" width="42" style="101" customWidth="1"/>
    <col min="770" max="770" width="8.5703125" style="101" customWidth="1"/>
    <col min="771" max="771" width="9.28515625" style="101" customWidth="1"/>
    <col min="772" max="772" width="12.28515625" style="101" customWidth="1"/>
    <col min="773" max="773" width="1.7109375" style="101" customWidth="1"/>
    <col min="774" max="774" width="17" style="101" customWidth="1"/>
    <col min="775" max="1023" width="9.140625" style="101"/>
    <col min="1024" max="1024" width="4.5703125" style="101" bestFit="1" customWidth="1"/>
    <col min="1025" max="1025" width="42" style="101" customWidth="1"/>
    <col min="1026" max="1026" width="8.5703125" style="101" customWidth="1"/>
    <col min="1027" max="1027" width="9.28515625" style="101" customWidth="1"/>
    <col min="1028" max="1028" width="12.28515625" style="101" customWidth="1"/>
    <col min="1029" max="1029" width="1.7109375" style="101" customWidth="1"/>
    <col min="1030" max="1030" width="17" style="101" customWidth="1"/>
    <col min="1031" max="1279" width="9.140625" style="101"/>
    <col min="1280" max="1280" width="4.5703125" style="101" bestFit="1" customWidth="1"/>
    <col min="1281" max="1281" width="42" style="101" customWidth="1"/>
    <col min="1282" max="1282" width="8.5703125" style="101" customWidth="1"/>
    <col min="1283" max="1283" width="9.28515625" style="101" customWidth="1"/>
    <col min="1284" max="1284" width="12.28515625" style="101" customWidth="1"/>
    <col min="1285" max="1285" width="1.7109375" style="101" customWidth="1"/>
    <col min="1286" max="1286" width="17" style="101" customWidth="1"/>
    <col min="1287" max="1535" width="9.140625" style="101"/>
    <col min="1536" max="1536" width="4.5703125" style="101" bestFit="1" customWidth="1"/>
    <col min="1537" max="1537" width="42" style="101" customWidth="1"/>
    <col min="1538" max="1538" width="8.5703125" style="101" customWidth="1"/>
    <col min="1539" max="1539" width="9.28515625" style="101" customWidth="1"/>
    <col min="1540" max="1540" width="12.28515625" style="101" customWidth="1"/>
    <col min="1541" max="1541" width="1.7109375" style="101" customWidth="1"/>
    <col min="1542" max="1542" width="17" style="101" customWidth="1"/>
    <col min="1543" max="1791" width="9.140625" style="101"/>
    <col min="1792" max="1792" width="4.5703125" style="101" bestFit="1" customWidth="1"/>
    <col min="1793" max="1793" width="42" style="101" customWidth="1"/>
    <col min="1794" max="1794" width="8.5703125" style="101" customWidth="1"/>
    <col min="1795" max="1795" width="9.28515625" style="101" customWidth="1"/>
    <col min="1796" max="1796" width="12.28515625" style="101" customWidth="1"/>
    <col min="1797" max="1797" width="1.7109375" style="101" customWidth="1"/>
    <col min="1798" max="1798" width="17" style="101" customWidth="1"/>
    <col min="1799" max="2047" width="9.140625" style="101"/>
    <col min="2048" max="2048" width="4.5703125" style="101" bestFit="1" customWidth="1"/>
    <col min="2049" max="2049" width="42" style="101" customWidth="1"/>
    <col min="2050" max="2050" width="8.5703125" style="101" customWidth="1"/>
    <col min="2051" max="2051" width="9.28515625" style="101" customWidth="1"/>
    <col min="2052" max="2052" width="12.28515625" style="101" customWidth="1"/>
    <col min="2053" max="2053" width="1.7109375" style="101" customWidth="1"/>
    <col min="2054" max="2054" width="17" style="101" customWidth="1"/>
    <col min="2055" max="2303" width="9.140625" style="101"/>
    <col min="2304" max="2304" width="4.5703125" style="101" bestFit="1" customWidth="1"/>
    <col min="2305" max="2305" width="42" style="101" customWidth="1"/>
    <col min="2306" max="2306" width="8.5703125" style="101" customWidth="1"/>
    <col min="2307" max="2307" width="9.28515625" style="101" customWidth="1"/>
    <col min="2308" max="2308" width="12.28515625" style="101" customWidth="1"/>
    <col min="2309" max="2309" width="1.7109375" style="101" customWidth="1"/>
    <col min="2310" max="2310" width="17" style="101" customWidth="1"/>
    <col min="2311" max="2559" width="9.140625" style="101"/>
    <col min="2560" max="2560" width="4.5703125" style="101" bestFit="1" customWidth="1"/>
    <col min="2561" max="2561" width="42" style="101" customWidth="1"/>
    <col min="2562" max="2562" width="8.5703125" style="101" customWidth="1"/>
    <col min="2563" max="2563" width="9.28515625" style="101" customWidth="1"/>
    <col min="2564" max="2564" width="12.28515625" style="101" customWidth="1"/>
    <col min="2565" max="2565" width="1.7109375" style="101" customWidth="1"/>
    <col min="2566" max="2566" width="17" style="101" customWidth="1"/>
    <col min="2567" max="2815" width="9.140625" style="101"/>
    <col min="2816" max="2816" width="4.5703125" style="101" bestFit="1" customWidth="1"/>
    <col min="2817" max="2817" width="42" style="101" customWidth="1"/>
    <col min="2818" max="2818" width="8.5703125" style="101" customWidth="1"/>
    <col min="2819" max="2819" width="9.28515625" style="101" customWidth="1"/>
    <col min="2820" max="2820" width="12.28515625" style="101" customWidth="1"/>
    <col min="2821" max="2821" width="1.7109375" style="101" customWidth="1"/>
    <col min="2822" max="2822" width="17" style="101" customWidth="1"/>
    <col min="2823" max="3071" width="9.140625" style="101"/>
    <col min="3072" max="3072" width="4.5703125" style="101" bestFit="1" customWidth="1"/>
    <col min="3073" max="3073" width="42" style="101" customWidth="1"/>
    <col min="3074" max="3074" width="8.5703125" style="101" customWidth="1"/>
    <col min="3075" max="3075" width="9.28515625" style="101" customWidth="1"/>
    <col min="3076" max="3076" width="12.28515625" style="101" customWidth="1"/>
    <col min="3077" max="3077" width="1.7109375" style="101" customWidth="1"/>
    <col min="3078" max="3078" width="17" style="101" customWidth="1"/>
    <col min="3079" max="3327" width="9.140625" style="101"/>
    <col min="3328" max="3328" width="4.5703125" style="101" bestFit="1" customWidth="1"/>
    <col min="3329" max="3329" width="42" style="101" customWidth="1"/>
    <col min="3330" max="3330" width="8.5703125" style="101" customWidth="1"/>
    <col min="3331" max="3331" width="9.28515625" style="101" customWidth="1"/>
    <col min="3332" max="3332" width="12.28515625" style="101" customWidth="1"/>
    <col min="3333" max="3333" width="1.7109375" style="101" customWidth="1"/>
    <col min="3334" max="3334" width="17" style="101" customWidth="1"/>
    <col min="3335" max="3583" width="9.140625" style="101"/>
    <col min="3584" max="3584" width="4.5703125" style="101" bestFit="1" customWidth="1"/>
    <col min="3585" max="3585" width="42" style="101" customWidth="1"/>
    <col min="3586" max="3586" width="8.5703125" style="101" customWidth="1"/>
    <col min="3587" max="3587" width="9.28515625" style="101" customWidth="1"/>
    <col min="3588" max="3588" width="12.28515625" style="101" customWidth="1"/>
    <col min="3589" max="3589" width="1.7109375" style="101" customWidth="1"/>
    <col min="3590" max="3590" width="17" style="101" customWidth="1"/>
    <col min="3591" max="3839" width="9.140625" style="101"/>
    <col min="3840" max="3840" width="4.5703125" style="101" bestFit="1" customWidth="1"/>
    <col min="3841" max="3841" width="42" style="101" customWidth="1"/>
    <col min="3842" max="3842" width="8.5703125" style="101" customWidth="1"/>
    <col min="3843" max="3843" width="9.28515625" style="101" customWidth="1"/>
    <col min="3844" max="3844" width="12.28515625" style="101" customWidth="1"/>
    <col min="3845" max="3845" width="1.7109375" style="101" customWidth="1"/>
    <col min="3846" max="3846" width="17" style="101" customWidth="1"/>
    <col min="3847" max="4095" width="9.140625" style="101"/>
    <col min="4096" max="4096" width="4.5703125" style="101" bestFit="1" customWidth="1"/>
    <col min="4097" max="4097" width="42" style="101" customWidth="1"/>
    <col min="4098" max="4098" width="8.5703125" style="101" customWidth="1"/>
    <col min="4099" max="4099" width="9.28515625" style="101" customWidth="1"/>
    <col min="4100" max="4100" width="12.28515625" style="101" customWidth="1"/>
    <col min="4101" max="4101" width="1.7109375" style="101" customWidth="1"/>
    <col min="4102" max="4102" width="17" style="101" customWidth="1"/>
    <col min="4103" max="4351" width="9.140625" style="101"/>
    <col min="4352" max="4352" width="4.5703125" style="101" bestFit="1" customWidth="1"/>
    <col min="4353" max="4353" width="42" style="101" customWidth="1"/>
    <col min="4354" max="4354" width="8.5703125" style="101" customWidth="1"/>
    <col min="4355" max="4355" width="9.28515625" style="101" customWidth="1"/>
    <col min="4356" max="4356" width="12.28515625" style="101" customWidth="1"/>
    <col min="4357" max="4357" width="1.7109375" style="101" customWidth="1"/>
    <col min="4358" max="4358" width="17" style="101" customWidth="1"/>
    <col min="4359" max="4607" width="9.140625" style="101"/>
    <col min="4608" max="4608" width="4.5703125" style="101" bestFit="1" customWidth="1"/>
    <col min="4609" max="4609" width="42" style="101" customWidth="1"/>
    <col min="4610" max="4610" width="8.5703125" style="101" customWidth="1"/>
    <col min="4611" max="4611" width="9.28515625" style="101" customWidth="1"/>
    <col min="4612" max="4612" width="12.28515625" style="101" customWidth="1"/>
    <col min="4613" max="4613" width="1.7109375" style="101" customWidth="1"/>
    <col min="4614" max="4614" width="17" style="101" customWidth="1"/>
    <col min="4615" max="4863" width="9.140625" style="101"/>
    <col min="4864" max="4864" width="4.5703125" style="101" bestFit="1" customWidth="1"/>
    <col min="4865" max="4865" width="42" style="101" customWidth="1"/>
    <col min="4866" max="4866" width="8.5703125" style="101" customWidth="1"/>
    <col min="4867" max="4867" width="9.28515625" style="101" customWidth="1"/>
    <col min="4868" max="4868" width="12.28515625" style="101" customWidth="1"/>
    <col min="4869" max="4869" width="1.7109375" style="101" customWidth="1"/>
    <col min="4870" max="4870" width="17" style="101" customWidth="1"/>
    <col min="4871" max="5119" width="9.140625" style="101"/>
    <col min="5120" max="5120" width="4.5703125" style="101" bestFit="1" customWidth="1"/>
    <col min="5121" max="5121" width="42" style="101" customWidth="1"/>
    <col min="5122" max="5122" width="8.5703125" style="101" customWidth="1"/>
    <col min="5123" max="5123" width="9.28515625" style="101" customWidth="1"/>
    <col min="5124" max="5124" width="12.28515625" style="101" customWidth="1"/>
    <col min="5125" max="5125" width="1.7109375" style="101" customWidth="1"/>
    <col min="5126" max="5126" width="17" style="101" customWidth="1"/>
    <col min="5127" max="5375" width="9.140625" style="101"/>
    <col min="5376" max="5376" width="4.5703125" style="101" bestFit="1" customWidth="1"/>
    <col min="5377" max="5377" width="42" style="101" customWidth="1"/>
    <col min="5378" max="5378" width="8.5703125" style="101" customWidth="1"/>
    <col min="5379" max="5379" width="9.28515625" style="101" customWidth="1"/>
    <col min="5380" max="5380" width="12.28515625" style="101" customWidth="1"/>
    <col min="5381" max="5381" width="1.7109375" style="101" customWidth="1"/>
    <col min="5382" max="5382" width="17" style="101" customWidth="1"/>
    <col min="5383" max="5631" width="9.140625" style="101"/>
    <col min="5632" max="5632" width="4.5703125" style="101" bestFit="1" customWidth="1"/>
    <col min="5633" max="5633" width="42" style="101" customWidth="1"/>
    <col min="5634" max="5634" width="8.5703125" style="101" customWidth="1"/>
    <col min="5635" max="5635" width="9.28515625" style="101" customWidth="1"/>
    <col min="5636" max="5636" width="12.28515625" style="101" customWidth="1"/>
    <col min="5637" max="5637" width="1.7109375" style="101" customWidth="1"/>
    <col min="5638" max="5638" width="17" style="101" customWidth="1"/>
    <col min="5639" max="5887" width="9.140625" style="101"/>
    <col min="5888" max="5888" width="4.5703125" style="101" bestFit="1" customWidth="1"/>
    <col min="5889" max="5889" width="42" style="101" customWidth="1"/>
    <col min="5890" max="5890" width="8.5703125" style="101" customWidth="1"/>
    <col min="5891" max="5891" width="9.28515625" style="101" customWidth="1"/>
    <col min="5892" max="5892" width="12.28515625" style="101" customWidth="1"/>
    <col min="5893" max="5893" width="1.7109375" style="101" customWidth="1"/>
    <col min="5894" max="5894" width="17" style="101" customWidth="1"/>
    <col min="5895" max="6143" width="9.140625" style="101"/>
    <col min="6144" max="6144" width="4.5703125" style="101" bestFit="1" customWidth="1"/>
    <col min="6145" max="6145" width="42" style="101" customWidth="1"/>
    <col min="6146" max="6146" width="8.5703125" style="101" customWidth="1"/>
    <col min="6147" max="6147" width="9.28515625" style="101" customWidth="1"/>
    <col min="6148" max="6148" width="12.28515625" style="101" customWidth="1"/>
    <col min="6149" max="6149" width="1.7109375" style="101" customWidth="1"/>
    <col min="6150" max="6150" width="17" style="101" customWidth="1"/>
    <col min="6151" max="6399" width="9.140625" style="101"/>
    <col min="6400" max="6400" width="4.5703125" style="101" bestFit="1" customWidth="1"/>
    <col min="6401" max="6401" width="42" style="101" customWidth="1"/>
    <col min="6402" max="6402" width="8.5703125" style="101" customWidth="1"/>
    <col min="6403" max="6403" width="9.28515625" style="101" customWidth="1"/>
    <col min="6404" max="6404" width="12.28515625" style="101" customWidth="1"/>
    <col min="6405" max="6405" width="1.7109375" style="101" customWidth="1"/>
    <col min="6406" max="6406" width="17" style="101" customWidth="1"/>
    <col min="6407" max="6655" width="9.140625" style="101"/>
    <col min="6656" max="6656" width="4.5703125" style="101" bestFit="1" customWidth="1"/>
    <col min="6657" max="6657" width="42" style="101" customWidth="1"/>
    <col min="6658" max="6658" width="8.5703125" style="101" customWidth="1"/>
    <col min="6659" max="6659" width="9.28515625" style="101" customWidth="1"/>
    <col min="6660" max="6660" width="12.28515625" style="101" customWidth="1"/>
    <col min="6661" max="6661" width="1.7109375" style="101" customWidth="1"/>
    <col min="6662" max="6662" width="17" style="101" customWidth="1"/>
    <col min="6663" max="6911" width="9.140625" style="101"/>
    <col min="6912" max="6912" width="4.5703125" style="101" bestFit="1" customWidth="1"/>
    <col min="6913" max="6913" width="42" style="101" customWidth="1"/>
    <col min="6914" max="6914" width="8.5703125" style="101" customWidth="1"/>
    <col min="6915" max="6915" width="9.28515625" style="101" customWidth="1"/>
    <col min="6916" max="6916" width="12.28515625" style="101" customWidth="1"/>
    <col min="6917" max="6917" width="1.7109375" style="101" customWidth="1"/>
    <col min="6918" max="6918" width="17" style="101" customWidth="1"/>
    <col min="6919" max="7167" width="9.140625" style="101"/>
    <col min="7168" max="7168" width="4.5703125" style="101" bestFit="1" customWidth="1"/>
    <col min="7169" max="7169" width="42" style="101" customWidth="1"/>
    <col min="7170" max="7170" width="8.5703125" style="101" customWidth="1"/>
    <col min="7171" max="7171" width="9.28515625" style="101" customWidth="1"/>
    <col min="7172" max="7172" width="12.28515625" style="101" customWidth="1"/>
    <col min="7173" max="7173" width="1.7109375" style="101" customWidth="1"/>
    <col min="7174" max="7174" width="17" style="101" customWidth="1"/>
    <col min="7175" max="7423" width="9.140625" style="101"/>
    <col min="7424" max="7424" width="4.5703125" style="101" bestFit="1" customWidth="1"/>
    <col min="7425" max="7425" width="42" style="101" customWidth="1"/>
    <col min="7426" max="7426" width="8.5703125" style="101" customWidth="1"/>
    <col min="7427" max="7427" width="9.28515625" style="101" customWidth="1"/>
    <col min="7428" max="7428" width="12.28515625" style="101" customWidth="1"/>
    <col min="7429" max="7429" width="1.7109375" style="101" customWidth="1"/>
    <col min="7430" max="7430" width="17" style="101" customWidth="1"/>
    <col min="7431" max="7679" width="9.140625" style="101"/>
    <col min="7680" max="7680" width="4.5703125" style="101" bestFit="1" customWidth="1"/>
    <col min="7681" max="7681" width="42" style="101" customWidth="1"/>
    <col min="7682" max="7682" width="8.5703125" style="101" customWidth="1"/>
    <col min="7683" max="7683" width="9.28515625" style="101" customWidth="1"/>
    <col min="7684" max="7684" width="12.28515625" style="101" customWidth="1"/>
    <col min="7685" max="7685" width="1.7109375" style="101" customWidth="1"/>
    <col min="7686" max="7686" width="17" style="101" customWidth="1"/>
    <col min="7687" max="7935" width="9.140625" style="101"/>
    <col min="7936" max="7936" width="4.5703125" style="101" bestFit="1" customWidth="1"/>
    <col min="7937" max="7937" width="42" style="101" customWidth="1"/>
    <col min="7938" max="7938" width="8.5703125" style="101" customWidth="1"/>
    <col min="7939" max="7939" width="9.28515625" style="101" customWidth="1"/>
    <col min="7940" max="7940" width="12.28515625" style="101" customWidth="1"/>
    <col min="7941" max="7941" width="1.7109375" style="101" customWidth="1"/>
    <col min="7942" max="7942" width="17" style="101" customWidth="1"/>
    <col min="7943" max="8191" width="9.140625" style="101"/>
    <col min="8192" max="8192" width="4.5703125" style="101" bestFit="1" customWidth="1"/>
    <col min="8193" max="8193" width="42" style="101" customWidth="1"/>
    <col min="8194" max="8194" width="8.5703125" style="101" customWidth="1"/>
    <col min="8195" max="8195" width="9.28515625" style="101" customWidth="1"/>
    <col min="8196" max="8196" width="12.28515625" style="101" customWidth="1"/>
    <col min="8197" max="8197" width="1.7109375" style="101" customWidth="1"/>
    <col min="8198" max="8198" width="17" style="101" customWidth="1"/>
    <col min="8199" max="8447" width="9.140625" style="101"/>
    <col min="8448" max="8448" width="4.5703125" style="101" bestFit="1" customWidth="1"/>
    <col min="8449" max="8449" width="42" style="101" customWidth="1"/>
    <col min="8450" max="8450" width="8.5703125" style="101" customWidth="1"/>
    <col min="8451" max="8451" width="9.28515625" style="101" customWidth="1"/>
    <col min="8452" max="8452" width="12.28515625" style="101" customWidth="1"/>
    <col min="8453" max="8453" width="1.7109375" style="101" customWidth="1"/>
    <col min="8454" max="8454" width="17" style="101" customWidth="1"/>
    <col min="8455" max="8703" width="9.140625" style="101"/>
    <col min="8704" max="8704" width="4.5703125" style="101" bestFit="1" customWidth="1"/>
    <col min="8705" max="8705" width="42" style="101" customWidth="1"/>
    <col min="8706" max="8706" width="8.5703125" style="101" customWidth="1"/>
    <col min="8707" max="8707" width="9.28515625" style="101" customWidth="1"/>
    <col min="8708" max="8708" width="12.28515625" style="101" customWidth="1"/>
    <col min="8709" max="8709" width="1.7109375" style="101" customWidth="1"/>
    <col min="8710" max="8710" width="17" style="101" customWidth="1"/>
    <col min="8711" max="8959" width="9.140625" style="101"/>
    <col min="8960" max="8960" width="4.5703125" style="101" bestFit="1" customWidth="1"/>
    <col min="8961" max="8961" width="42" style="101" customWidth="1"/>
    <col min="8962" max="8962" width="8.5703125" style="101" customWidth="1"/>
    <col min="8963" max="8963" width="9.28515625" style="101" customWidth="1"/>
    <col min="8964" max="8964" width="12.28515625" style="101" customWidth="1"/>
    <col min="8965" max="8965" width="1.7109375" style="101" customWidth="1"/>
    <col min="8966" max="8966" width="17" style="101" customWidth="1"/>
    <col min="8967" max="9215" width="9.140625" style="101"/>
    <col min="9216" max="9216" width="4.5703125" style="101" bestFit="1" customWidth="1"/>
    <col min="9217" max="9217" width="42" style="101" customWidth="1"/>
    <col min="9218" max="9218" width="8.5703125" style="101" customWidth="1"/>
    <col min="9219" max="9219" width="9.28515625" style="101" customWidth="1"/>
    <col min="9220" max="9220" width="12.28515625" style="101" customWidth="1"/>
    <col min="9221" max="9221" width="1.7109375" style="101" customWidth="1"/>
    <col min="9222" max="9222" width="17" style="101" customWidth="1"/>
    <col min="9223" max="9471" width="9.140625" style="101"/>
    <col min="9472" max="9472" width="4.5703125" style="101" bestFit="1" customWidth="1"/>
    <col min="9473" max="9473" width="42" style="101" customWidth="1"/>
    <col min="9474" max="9474" width="8.5703125" style="101" customWidth="1"/>
    <col min="9475" max="9475" width="9.28515625" style="101" customWidth="1"/>
    <col min="9476" max="9476" width="12.28515625" style="101" customWidth="1"/>
    <col min="9477" max="9477" width="1.7109375" style="101" customWidth="1"/>
    <col min="9478" max="9478" width="17" style="101" customWidth="1"/>
    <col min="9479" max="9727" width="9.140625" style="101"/>
    <col min="9728" max="9728" width="4.5703125" style="101" bestFit="1" customWidth="1"/>
    <col min="9729" max="9729" width="42" style="101" customWidth="1"/>
    <col min="9730" max="9730" width="8.5703125" style="101" customWidth="1"/>
    <col min="9731" max="9731" width="9.28515625" style="101" customWidth="1"/>
    <col min="9732" max="9732" width="12.28515625" style="101" customWidth="1"/>
    <col min="9733" max="9733" width="1.7109375" style="101" customWidth="1"/>
    <col min="9734" max="9734" width="17" style="101" customWidth="1"/>
    <col min="9735" max="9983" width="9.140625" style="101"/>
    <col min="9984" max="9984" width="4.5703125" style="101" bestFit="1" customWidth="1"/>
    <col min="9985" max="9985" width="42" style="101" customWidth="1"/>
    <col min="9986" max="9986" width="8.5703125" style="101" customWidth="1"/>
    <col min="9987" max="9987" width="9.28515625" style="101" customWidth="1"/>
    <col min="9988" max="9988" width="12.28515625" style="101" customWidth="1"/>
    <col min="9989" max="9989" width="1.7109375" style="101" customWidth="1"/>
    <col min="9990" max="9990" width="17" style="101" customWidth="1"/>
    <col min="9991" max="10239" width="9.140625" style="101"/>
    <col min="10240" max="10240" width="4.5703125" style="101" bestFit="1" customWidth="1"/>
    <col min="10241" max="10241" width="42" style="101" customWidth="1"/>
    <col min="10242" max="10242" width="8.5703125" style="101" customWidth="1"/>
    <col min="10243" max="10243" width="9.28515625" style="101" customWidth="1"/>
    <col min="10244" max="10244" width="12.28515625" style="101" customWidth="1"/>
    <col min="10245" max="10245" width="1.7109375" style="101" customWidth="1"/>
    <col min="10246" max="10246" width="17" style="101" customWidth="1"/>
    <col min="10247" max="10495" width="9.140625" style="101"/>
    <col min="10496" max="10496" width="4.5703125" style="101" bestFit="1" customWidth="1"/>
    <col min="10497" max="10497" width="42" style="101" customWidth="1"/>
    <col min="10498" max="10498" width="8.5703125" style="101" customWidth="1"/>
    <col min="10499" max="10499" width="9.28515625" style="101" customWidth="1"/>
    <col min="10500" max="10500" width="12.28515625" style="101" customWidth="1"/>
    <col min="10501" max="10501" width="1.7109375" style="101" customWidth="1"/>
    <col min="10502" max="10502" width="17" style="101" customWidth="1"/>
    <col min="10503" max="10751" width="9.140625" style="101"/>
    <col min="10752" max="10752" width="4.5703125" style="101" bestFit="1" customWidth="1"/>
    <col min="10753" max="10753" width="42" style="101" customWidth="1"/>
    <col min="10754" max="10754" width="8.5703125" style="101" customWidth="1"/>
    <col min="10755" max="10755" width="9.28515625" style="101" customWidth="1"/>
    <col min="10756" max="10756" width="12.28515625" style="101" customWidth="1"/>
    <col min="10757" max="10757" width="1.7109375" style="101" customWidth="1"/>
    <col min="10758" max="10758" width="17" style="101" customWidth="1"/>
    <col min="10759" max="11007" width="9.140625" style="101"/>
    <col min="11008" max="11008" width="4.5703125" style="101" bestFit="1" customWidth="1"/>
    <col min="11009" max="11009" width="42" style="101" customWidth="1"/>
    <col min="11010" max="11010" width="8.5703125" style="101" customWidth="1"/>
    <col min="11011" max="11011" width="9.28515625" style="101" customWidth="1"/>
    <col min="11012" max="11012" width="12.28515625" style="101" customWidth="1"/>
    <col min="11013" max="11013" width="1.7109375" style="101" customWidth="1"/>
    <col min="11014" max="11014" width="17" style="101" customWidth="1"/>
    <col min="11015" max="11263" width="9.140625" style="101"/>
    <col min="11264" max="11264" width="4.5703125" style="101" bestFit="1" customWidth="1"/>
    <col min="11265" max="11265" width="42" style="101" customWidth="1"/>
    <col min="11266" max="11266" width="8.5703125" style="101" customWidth="1"/>
    <col min="11267" max="11267" width="9.28515625" style="101" customWidth="1"/>
    <col min="11268" max="11268" width="12.28515625" style="101" customWidth="1"/>
    <col min="11269" max="11269" width="1.7109375" style="101" customWidth="1"/>
    <col min="11270" max="11270" width="17" style="101" customWidth="1"/>
    <col min="11271" max="11519" width="9.140625" style="101"/>
    <col min="11520" max="11520" width="4.5703125" style="101" bestFit="1" customWidth="1"/>
    <col min="11521" max="11521" width="42" style="101" customWidth="1"/>
    <col min="11522" max="11522" width="8.5703125" style="101" customWidth="1"/>
    <col min="11523" max="11523" width="9.28515625" style="101" customWidth="1"/>
    <col min="11524" max="11524" width="12.28515625" style="101" customWidth="1"/>
    <col min="11525" max="11525" width="1.7109375" style="101" customWidth="1"/>
    <col min="11526" max="11526" width="17" style="101" customWidth="1"/>
    <col min="11527" max="11775" width="9.140625" style="101"/>
    <col min="11776" max="11776" width="4.5703125" style="101" bestFit="1" customWidth="1"/>
    <col min="11777" max="11777" width="42" style="101" customWidth="1"/>
    <col min="11778" max="11778" width="8.5703125" style="101" customWidth="1"/>
    <col min="11779" max="11779" width="9.28515625" style="101" customWidth="1"/>
    <col min="11780" max="11780" width="12.28515625" style="101" customWidth="1"/>
    <col min="11781" max="11781" width="1.7109375" style="101" customWidth="1"/>
    <col min="11782" max="11782" width="17" style="101" customWidth="1"/>
    <col min="11783" max="12031" width="9.140625" style="101"/>
    <col min="12032" max="12032" width="4.5703125" style="101" bestFit="1" customWidth="1"/>
    <col min="12033" max="12033" width="42" style="101" customWidth="1"/>
    <col min="12034" max="12034" width="8.5703125" style="101" customWidth="1"/>
    <col min="12035" max="12035" width="9.28515625" style="101" customWidth="1"/>
    <col min="12036" max="12036" width="12.28515625" style="101" customWidth="1"/>
    <col min="12037" max="12037" width="1.7109375" style="101" customWidth="1"/>
    <col min="12038" max="12038" width="17" style="101" customWidth="1"/>
    <col min="12039" max="12287" width="9.140625" style="101"/>
    <col min="12288" max="12288" width="4.5703125" style="101" bestFit="1" customWidth="1"/>
    <col min="12289" max="12289" width="42" style="101" customWidth="1"/>
    <col min="12290" max="12290" width="8.5703125" style="101" customWidth="1"/>
    <col min="12291" max="12291" width="9.28515625" style="101" customWidth="1"/>
    <col min="12292" max="12292" width="12.28515625" style="101" customWidth="1"/>
    <col min="12293" max="12293" width="1.7109375" style="101" customWidth="1"/>
    <col min="12294" max="12294" width="17" style="101" customWidth="1"/>
    <col min="12295" max="12543" width="9.140625" style="101"/>
    <col min="12544" max="12544" width="4.5703125" style="101" bestFit="1" customWidth="1"/>
    <col min="12545" max="12545" width="42" style="101" customWidth="1"/>
    <col min="12546" max="12546" width="8.5703125" style="101" customWidth="1"/>
    <col min="12547" max="12547" width="9.28515625" style="101" customWidth="1"/>
    <col min="12548" max="12548" width="12.28515625" style="101" customWidth="1"/>
    <col min="12549" max="12549" width="1.7109375" style="101" customWidth="1"/>
    <col min="12550" max="12550" width="17" style="101" customWidth="1"/>
    <col min="12551" max="12799" width="9.140625" style="101"/>
    <col min="12800" max="12800" width="4.5703125" style="101" bestFit="1" customWidth="1"/>
    <col min="12801" max="12801" width="42" style="101" customWidth="1"/>
    <col min="12802" max="12802" width="8.5703125" style="101" customWidth="1"/>
    <col min="12803" max="12803" width="9.28515625" style="101" customWidth="1"/>
    <col min="12804" max="12804" width="12.28515625" style="101" customWidth="1"/>
    <col min="12805" max="12805" width="1.7109375" style="101" customWidth="1"/>
    <col min="12806" max="12806" width="17" style="101" customWidth="1"/>
    <col min="12807" max="13055" width="9.140625" style="101"/>
    <col min="13056" max="13056" width="4.5703125" style="101" bestFit="1" customWidth="1"/>
    <col min="13057" max="13057" width="42" style="101" customWidth="1"/>
    <col min="13058" max="13058" width="8.5703125" style="101" customWidth="1"/>
    <col min="13059" max="13059" width="9.28515625" style="101" customWidth="1"/>
    <col min="13060" max="13060" width="12.28515625" style="101" customWidth="1"/>
    <col min="13061" max="13061" width="1.7109375" style="101" customWidth="1"/>
    <col min="13062" max="13062" width="17" style="101" customWidth="1"/>
    <col min="13063" max="13311" width="9.140625" style="101"/>
    <col min="13312" max="13312" width="4.5703125" style="101" bestFit="1" customWidth="1"/>
    <col min="13313" max="13313" width="42" style="101" customWidth="1"/>
    <col min="13314" max="13314" width="8.5703125" style="101" customWidth="1"/>
    <col min="13315" max="13315" width="9.28515625" style="101" customWidth="1"/>
    <col min="13316" max="13316" width="12.28515625" style="101" customWidth="1"/>
    <col min="13317" max="13317" width="1.7109375" style="101" customWidth="1"/>
    <col min="13318" max="13318" width="17" style="101" customWidth="1"/>
    <col min="13319" max="13567" width="9.140625" style="101"/>
    <col min="13568" max="13568" width="4.5703125" style="101" bestFit="1" customWidth="1"/>
    <col min="13569" max="13569" width="42" style="101" customWidth="1"/>
    <col min="13570" max="13570" width="8.5703125" style="101" customWidth="1"/>
    <col min="13571" max="13571" width="9.28515625" style="101" customWidth="1"/>
    <col min="13572" max="13572" width="12.28515625" style="101" customWidth="1"/>
    <col min="13573" max="13573" width="1.7109375" style="101" customWidth="1"/>
    <col min="13574" max="13574" width="17" style="101" customWidth="1"/>
    <col min="13575" max="13823" width="9.140625" style="101"/>
    <col min="13824" max="13824" width="4.5703125" style="101" bestFit="1" customWidth="1"/>
    <col min="13825" max="13825" width="42" style="101" customWidth="1"/>
    <col min="13826" max="13826" width="8.5703125" style="101" customWidth="1"/>
    <col min="13827" max="13827" width="9.28515625" style="101" customWidth="1"/>
    <col min="13828" max="13828" width="12.28515625" style="101" customWidth="1"/>
    <col min="13829" max="13829" width="1.7109375" style="101" customWidth="1"/>
    <col min="13830" max="13830" width="17" style="101" customWidth="1"/>
    <col min="13831" max="14079" width="9.140625" style="101"/>
    <col min="14080" max="14080" width="4.5703125" style="101" bestFit="1" customWidth="1"/>
    <col min="14081" max="14081" width="42" style="101" customWidth="1"/>
    <col min="14082" max="14082" width="8.5703125" style="101" customWidth="1"/>
    <col min="14083" max="14083" width="9.28515625" style="101" customWidth="1"/>
    <col min="14084" max="14084" width="12.28515625" style="101" customWidth="1"/>
    <col min="14085" max="14085" width="1.7109375" style="101" customWidth="1"/>
    <col min="14086" max="14086" width="17" style="101" customWidth="1"/>
    <col min="14087" max="14335" width="9.140625" style="101"/>
    <col min="14336" max="14336" width="4.5703125" style="101" bestFit="1" customWidth="1"/>
    <col min="14337" max="14337" width="42" style="101" customWidth="1"/>
    <col min="14338" max="14338" width="8.5703125" style="101" customWidth="1"/>
    <col min="14339" max="14339" width="9.28515625" style="101" customWidth="1"/>
    <col min="14340" max="14340" width="12.28515625" style="101" customWidth="1"/>
    <col min="14341" max="14341" width="1.7109375" style="101" customWidth="1"/>
    <col min="14342" max="14342" width="17" style="101" customWidth="1"/>
    <col min="14343" max="14591" width="9.140625" style="101"/>
    <col min="14592" max="14592" width="4.5703125" style="101" bestFit="1" customWidth="1"/>
    <col min="14593" max="14593" width="42" style="101" customWidth="1"/>
    <col min="14594" max="14594" width="8.5703125" style="101" customWidth="1"/>
    <col min="14595" max="14595" width="9.28515625" style="101" customWidth="1"/>
    <col min="14596" max="14596" width="12.28515625" style="101" customWidth="1"/>
    <col min="14597" max="14597" width="1.7109375" style="101" customWidth="1"/>
    <col min="14598" max="14598" width="17" style="101" customWidth="1"/>
    <col min="14599" max="14847" width="9.140625" style="101"/>
    <col min="14848" max="14848" width="4.5703125" style="101" bestFit="1" customWidth="1"/>
    <col min="14849" max="14849" width="42" style="101" customWidth="1"/>
    <col min="14850" max="14850" width="8.5703125" style="101" customWidth="1"/>
    <col min="14851" max="14851" width="9.28515625" style="101" customWidth="1"/>
    <col min="14852" max="14852" width="12.28515625" style="101" customWidth="1"/>
    <col min="14853" max="14853" width="1.7109375" style="101" customWidth="1"/>
    <col min="14854" max="14854" width="17" style="101" customWidth="1"/>
    <col min="14855" max="15103" width="9.140625" style="101"/>
    <col min="15104" max="15104" width="4.5703125" style="101" bestFit="1" customWidth="1"/>
    <col min="15105" max="15105" width="42" style="101" customWidth="1"/>
    <col min="15106" max="15106" width="8.5703125" style="101" customWidth="1"/>
    <col min="15107" max="15107" width="9.28515625" style="101" customWidth="1"/>
    <col min="15108" max="15108" width="12.28515625" style="101" customWidth="1"/>
    <col min="15109" max="15109" width="1.7109375" style="101" customWidth="1"/>
    <col min="15110" max="15110" width="17" style="101" customWidth="1"/>
    <col min="15111" max="15359" width="9.140625" style="101"/>
    <col min="15360" max="15360" width="4.5703125" style="101" bestFit="1" customWidth="1"/>
    <col min="15361" max="15361" width="42" style="101" customWidth="1"/>
    <col min="15362" max="15362" width="8.5703125" style="101" customWidth="1"/>
    <col min="15363" max="15363" width="9.28515625" style="101" customWidth="1"/>
    <col min="15364" max="15364" width="12.28515625" style="101" customWidth="1"/>
    <col min="15365" max="15365" width="1.7109375" style="101" customWidth="1"/>
    <col min="15366" max="15366" width="17" style="101" customWidth="1"/>
    <col min="15367" max="15615" width="9.140625" style="101"/>
    <col min="15616" max="15616" width="4.5703125" style="101" bestFit="1" customWidth="1"/>
    <col min="15617" max="15617" width="42" style="101" customWidth="1"/>
    <col min="15618" max="15618" width="8.5703125" style="101" customWidth="1"/>
    <col min="15619" max="15619" width="9.28515625" style="101" customWidth="1"/>
    <col min="15620" max="15620" width="12.28515625" style="101" customWidth="1"/>
    <col min="15621" max="15621" width="1.7109375" style="101" customWidth="1"/>
    <col min="15622" max="15622" width="17" style="101" customWidth="1"/>
    <col min="15623" max="15871" width="9.140625" style="101"/>
    <col min="15872" max="15872" width="4.5703125" style="101" bestFit="1" customWidth="1"/>
    <col min="15873" max="15873" width="42" style="101" customWidth="1"/>
    <col min="15874" max="15874" width="8.5703125" style="101" customWidth="1"/>
    <col min="15875" max="15875" width="9.28515625" style="101" customWidth="1"/>
    <col min="15876" max="15876" width="12.28515625" style="101" customWidth="1"/>
    <col min="15877" max="15877" width="1.7109375" style="101" customWidth="1"/>
    <col min="15878" max="15878" width="17" style="101" customWidth="1"/>
    <col min="15879" max="16127" width="9.140625" style="101"/>
    <col min="16128" max="16128" width="4.5703125" style="101" bestFit="1" customWidth="1"/>
    <col min="16129" max="16129" width="42" style="101" customWidth="1"/>
    <col min="16130" max="16130" width="8.5703125" style="101" customWidth="1"/>
    <col min="16131" max="16131" width="9.28515625" style="101" customWidth="1"/>
    <col min="16132" max="16132" width="12.28515625" style="101" customWidth="1"/>
    <col min="16133" max="16133" width="1.7109375" style="101" customWidth="1"/>
    <col min="16134" max="16134" width="17" style="101" customWidth="1"/>
    <col min="16135" max="16384" width="9.140625" style="101"/>
  </cols>
  <sheetData>
    <row r="6" spans="1:6" ht="15.75" x14ac:dyDescent="0.2">
      <c r="A6" s="66" t="s">
        <v>20</v>
      </c>
      <c r="B6" s="97"/>
      <c r="C6" s="98"/>
      <c r="D6" s="99"/>
      <c r="E6" s="99"/>
      <c r="F6" s="100"/>
    </row>
    <row r="7" spans="1:6" ht="15.75" x14ac:dyDescent="0.2">
      <c r="A7" s="66"/>
      <c r="B7" s="97"/>
      <c r="C7" s="98"/>
      <c r="D7" s="99"/>
      <c r="E7" s="99"/>
      <c r="F7" s="100"/>
    </row>
    <row r="8" spans="1:6" ht="15.75" x14ac:dyDescent="0.25">
      <c r="A8" s="102"/>
      <c r="B8" s="103" t="s">
        <v>32</v>
      </c>
      <c r="C8" s="104"/>
      <c r="D8" s="105"/>
      <c r="E8" s="106"/>
      <c r="F8" s="100"/>
    </row>
    <row r="9" spans="1:6" ht="15.75" x14ac:dyDescent="0.25">
      <c r="A9" s="102"/>
      <c r="B9" s="103"/>
      <c r="C9" s="104"/>
      <c r="D9" s="105"/>
      <c r="E9" s="106"/>
      <c r="F9" s="100"/>
    </row>
    <row r="10" spans="1:6" ht="15.75" x14ac:dyDescent="0.25">
      <c r="A10" s="102"/>
      <c r="B10" s="103" t="s">
        <v>69</v>
      </c>
      <c r="C10" s="104"/>
      <c r="D10" s="105"/>
      <c r="E10" s="106"/>
      <c r="F10" s="107"/>
    </row>
    <row r="11" spans="1:6" ht="49.5" customHeight="1" x14ac:dyDescent="0.25">
      <c r="A11" s="102"/>
      <c r="B11" s="108" t="s">
        <v>33</v>
      </c>
      <c r="C11" s="108"/>
      <c r="D11" s="108"/>
      <c r="E11" s="108"/>
      <c r="F11" s="100"/>
    </row>
    <row r="12" spans="1:6" s="109" customFormat="1" ht="15.75" x14ac:dyDescent="0.2">
      <c r="A12" s="102"/>
      <c r="B12" s="68"/>
      <c r="C12" s="104"/>
      <c r="D12" s="105"/>
      <c r="E12" s="106"/>
      <c r="F12" s="100"/>
    </row>
    <row r="13" spans="1:6" s="109" customFormat="1" ht="15.75" x14ac:dyDescent="0.25">
      <c r="A13" s="110"/>
      <c r="B13" s="103"/>
      <c r="C13" s="111"/>
      <c r="D13" s="112"/>
      <c r="E13" s="113"/>
      <c r="F13" s="114" t="s">
        <v>68</v>
      </c>
    </row>
    <row r="14" spans="1:6" s="109" customFormat="1" ht="15.75" x14ac:dyDescent="0.2">
      <c r="A14" s="115"/>
      <c r="B14" s="66"/>
      <c r="C14" s="115"/>
      <c r="D14" s="115"/>
      <c r="E14" s="115"/>
      <c r="F14" s="115"/>
    </row>
    <row r="15" spans="1:6" s="109" customFormat="1" ht="15.75" x14ac:dyDescent="0.2">
      <c r="A15" s="115"/>
      <c r="B15" s="66"/>
      <c r="C15" s="115"/>
      <c r="D15" s="115"/>
      <c r="E15" s="115"/>
      <c r="F15" s="115"/>
    </row>
    <row r="16" spans="1:6" s="109" customFormat="1" ht="15.75" x14ac:dyDescent="0.2">
      <c r="A16" s="115"/>
      <c r="B16" s="66"/>
      <c r="C16" s="115"/>
      <c r="D16" s="115"/>
      <c r="E16" s="115"/>
      <c r="F16" s="115"/>
    </row>
    <row r="17" spans="1:6" s="109" customFormat="1" ht="15" x14ac:dyDescent="0.2">
      <c r="A17" s="115"/>
      <c r="B17" s="116" t="s">
        <v>79</v>
      </c>
      <c r="C17" s="115"/>
      <c r="D17" s="115"/>
      <c r="E17" s="115"/>
      <c r="F17" s="115"/>
    </row>
    <row r="18" spans="1:6" s="109" customFormat="1" ht="11.25" x14ac:dyDescent="0.2">
      <c r="A18" s="117"/>
      <c r="B18" s="117"/>
      <c r="C18" s="118"/>
      <c r="D18" s="119"/>
      <c r="E18" s="69"/>
      <c r="F18" s="117"/>
    </row>
    <row r="19" spans="1:6" s="109" customFormat="1" ht="11.25" x14ac:dyDescent="0.2">
      <c r="A19" s="117"/>
      <c r="B19" s="117"/>
      <c r="C19" s="118"/>
      <c r="D19" s="119"/>
      <c r="E19" s="69"/>
      <c r="F19" s="117"/>
    </row>
    <row r="20" spans="1:6" s="109" customFormat="1" ht="15.75" x14ac:dyDescent="0.25">
      <c r="A20" s="120"/>
      <c r="B20" s="121"/>
      <c r="C20" s="122"/>
      <c r="D20" s="123"/>
      <c r="E20" s="72"/>
      <c r="F20" s="120"/>
    </row>
    <row r="21" spans="1:6" s="109" customFormat="1" ht="15.75" x14ac:dyDescent="0.25">
      <c r="A21" s="120"/>
      <c r="B21" s="124" t="s">
        <v>71</v>
      </c>
      <c r="C21" s="125"/>
      <c r="D21" s="126"/>
      <c r="E21" s="72"/>
      <c r="F21" s="127">
        <f>SUM(CR!F66:'CR'!F71)</f>
        <v>0</v>
      </c>
    </row>
    <row r="22" spans="1:6" s="109" customFormat="1" ht="9" customHeight="1" x14ac:dyDescent="0.25">
      <c r="A22" s="120"/>
      <c r="B22" s="124"/>
      <c r="C22" s="125"/>
      <c r="D22" s="126"/>
      <c r="E22" s="72"/>
      <c r="F22" s="127"/>
    </row>
    <row r="23" spans="1:6" s="109" customFormat="1" ht="15.75" x14ac:dyDescent="0.25">
      <c r="A23" s="128"/>
      <c r="B23" s="129" t="s">
        <v>72</v>
      </c>
      <c r="C23" s="130"/>
      <c r="D23" s="131"/>
      <c r="E23" s="72"/>
      <c r="F23" s="132">
        <f>SUM(PRISTOP!F57:F61)</f>
        <v>0</v>
      </c>
    </row>
    <row r="24" spans="1:6" s="109" customFormat="1" ht="9" customHeight="1" x14ac:dyDescent="0.25">
      <c r="A24" s="128"/>
      <c r="B24" s="129"/>
      <c r="C24" s="130"/>
      <c r="D24" s="131"/>
      <c r="E24" s="72"/>
      <c r="F24" s="132"/>
    </row>
    <row r="25" spans="1:6" s="109" customFormat="1" ht="15.75" x14ac:dyDescent="0.25">
      <c r="A25" s="128"/>
      <c r="B25" s="129" t="s">
        <v>73</v>
      </c>
      <c r="C25" s="130"/>
      <c r="D25" s="131"/>
      <c r="E25" s="72"/>
      <c r="F25" s="132">
        <f>SUM(VIDEONADZOR!F35:F37)</f>
        <v>0</v>
      </c>
    </row>
    <row r="26" spans="1:6" s="109" customFormat="1" ht="9" customHeight="1" x14ac:dyDescent="0.25">
      <c r="A26" s="128"/>
      <c r="B26" s="129"/>
      <c r="C26" s="130"/>
      <c r="D26" s="131"/>
      <c r="E26" s="72"/>
      <c r="F26" s="132"/>
    </row>
    <row r="27" spans="1:6" s="109" customFormat="1" ht="15.75" x14ac:dyDescent="0.25">
      <c r="A27" s="133" t="s">
        <v>0</v>
      </c>
      <c r="B27" s="134" t="s">
        <v>74</v>
      </c>
      <c r="C27" s="135"/>
      <c r="D27" s="136"/>
      <c r="E27" s="94"/>
      <c r="F27" s="137">
        <f>SUM(EPV!F33:F36)</f>
        <v>0</v>
      </c>
    </row>
    <row r="28" spans="1:6" s="109" customFormat="1" ht="15.75" x14ac:dyDescent="0.25">
      <c r="A28" s="138"/>
      <c r="B28" s="139"/>
      <c r="C28" s="125"/>
      <c r="D28" s="126"/>
      <c r="E28" s="72"/>
      <c r="F28" s="140"/>
    </row>
    <row r="29" spans="1:6" ht="15.75" x14ac:dyDescent="0.25">
      <c r="A29" s="120"/>
      <c r="B29" s="141" t="s">
        <v>21</v>
      </c>
      <c r="C29" s="125"/>
      <c r="D29" s="126"/>
      <c r="E29" s="72"/>
      <c r="F29" s="142">
        <f>SUM(F21:F27)</f>
        <v>0</v>
      </c>
    </row>
    <row r="30" spans="1:6" ht="9" customHeight="1" x14ac:dyDescent="0.25">
      <c r="A30" s="120"/>
      <c r="B30" s="141"/>
      <c r="C30" s="125"/>
      <c r="D30" s="126"/>
      <c r="E30" s="72"/>
      <c r="F30" s="142"/>
    </row>
    <row r="31" spans="1:6" ht="15.75" x14ac:dyDescent="0.25">
      <c r="A31" s="120"/>
      <c r="B31" s="143" t="s">
        <v>26</v>
      </c>
      <c r="C31" s="130"/>
      <c r="D31" s="131"/>
      <c r="E31" s="72"/>
      <c r="F31" s="144">
        <f>F29*0.22</f>
        <v>0</v>
      </c>
    </row>
    <row r="32" spans="1:6" ht="9" customHeight="1" x14ac:dyDescent="0.25">
      <c r="A32" s="120"/>
      <c r="B32" s="141"/>
      <c r="C32" s="125"/>
      <c r="D32" s="126"/>
      <c r="E32" s="72"/>
      <c r="F32" s="142"/>
    </row>
    <row r="33" spans="1:6" ht="15.75" x14ac:dyDescent="0.25">
      <c r="A33" s="120"/>
      <c r="B33" s="141" t="s">
        <v>22</v>
      </c>
      <c r="C33" s="125"/>
      <c r="D33" s="126"/>
      <c r="E33" s="72"/>
      <c r="F33" s="142">
        <f>SUM(F29:F31)</f>
        <v>0</v>
      </c>
    </row>
    <row r="34" spans="1:6" ht="15" x14ac:dyDescent="0.2">
      <c r="A34" s="120"/>
      <c r="B34" s="99"/>
      <c r="C34" s="99"/>
      <c r="D34" s="99"/>
      <c r="E34" s="99"/>
      <c r="F34" s="99"/>
    </row>
    <row r="35" spans="1:6" x14ac:dyDescent="0.2">
      <c r="A35" s="115"/>
      <c r="B35" s="115"/>
      <c r="C35" s="115"/>
      <c r="D35" s="115"/>
      <c r="E35" s="115"/>
      <c r="F35" s="115"/>
    </row>
    <row r="37" spans="1:6" x14ac:dyDescent="0.2">
      <c r="B37" s="145" t="s">
        <v>66</v>
      </c>
    </row>
    <row r="38" spans="1:6" x14ac:dyDescent="0.2">
      <c r="B38" s="101" t="s">
        <v>67</v>
      </c>
    </row>
  </sheetData>
  <sheetProtection algorithmName="SHA-512" hashValue="zN2o541Emxkxy72DkUiatNayZ2eyvfqHd/MiJ0o5uQzZ06S+viMYz9glkWypORcCMWFtiUOiBfkBJj77X71/IQ==" saltValue="9QyrcTaGVhHHBhY4AFV9Bg==" spinCount="100000" sheet="1" objects="1" scenarios="1"/>
  <mergeCells count="1">
    <mergeCell ref="B11:E11"/>
  </mergeCells>
  <pageMargins left="0.78740157480314965" right="0.39370078740157483" top="0.98425196850393704" bottom="0.98425196850393704" header="0.39370078740157483" footer="0.39370078740157483"/>
  <pageSetup paperSize="9" scale="96" orientation="portrait" r:id="rId1"/>
  <headerFooter>
    <oddFooter>&amp;R&amp;9&amp;P/&amp;N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topLeftCell="A48" workbookViewId="0">
      <selection activeCell="I70" sqref="I70"/>
    </sheetView>
  </sheetViews>
  <sheetFormatPr defaultRowHeight="12.75" x14ac:dyDescent="0.2"/>
  <cols>
    <col min="1" max="1" width="3.7109375" style="211" customWidth="1"/>
    <col min="2" max="2" width="31.5703125" style="235" customWidth="1"/>
    <col min="3" max="3" width="5.7109375" style="211" customWidth="1"/>
    <col min="4" max="4" width="6.28515625" style="211" customWidth="1"/>
    <col min="5" max="5" width="15.42578125" style="226" customWidth="1"/>
    <col min="6" max="6" width="18.140625" style="227" customWidth="1"/>
    <col min="7" max="16384" width="9.140625" style="211"/>
  </cols>
  <sheetData>
    <row r="1" spans="1:8" s="146" customFormat="1" ht="18" x14ac:dyDescent="0.25">
      <c r="B1" s="147"/>
      <c r="C1" s="148"/>
      <c r="E1" s="149"/>
      <c r="F1" s="150"/>
    </row>
    <row r="2" spans="1:8" s="151" customFormat="1" ht="15" customHeight="1" x14ac:dyDescent="0.25">
      <c r="B2" s="103" t="s">
        <v>32</v>
      </c>
      <c r="E2" s="152"/>
      <c r="F2" s="153"/>
    </row>
    <row r="3" spans="1:8" s="151" customFormat="1" ht="15" customHeight="1" x14ac:dyDescent="0.25">
      <c r="B3" s="103"/>
      <c r="E3" s="152"/>
      <c r="F3" s="153"/>
    </row>
    <row r="4" spans="1:8" s="151" customFormat="1" ht="33.75" customHeight="1" x14ac:dyDescent="0.25">
      <c r="B4" s="108" t="s">
        <v>33</v>
      </c>
      <c r="C4" s="108"/>
      <c r="D4" s="108"/>
      <c r="E4" s="108"/>
      <c r="F4" s="108"/>
    </row>
    <row r="5" spans="1:8" s="151" customFormat="1" ht="14.25" customHeight="1" x14ac:dyDescent="0.25">
      <c r="B5" s="154"/>
      <c r="E5" s="152"/>
      <c r="F5" s="153"/>
    </row>
    <row r="6" spans="1:8" s="151" customFormat="1" ht="15" customHeight="1" x14ac:dyDescent="0.25">
      <c r="B6" s="103" t="s">
        <v>71</v>
      </c>
      <c r="E6" s="152"/>
      <c r="F6" s="153"/>
    </row>
    <row r="7" spans="1:8" s="151" customFormat="1" ht="14.25" customHeight="1" x14ac:dyDescent="0.25">
      <c r="B7" s="155"/>
      <c r="D7" s="156"/>
      <c r="E7" s="152"/>
      <c r="F7" s="153"/>
    </row>
    <row r="8" spans="1:8" s="151" customFormat="1" ht="15" customHeight="1" x14ac:dyDescent="0.2">
      <c r="B8" s="157" t="s">
        <v>70</v>
      </c>
      <c r="E8" s="152"/>
      <c r="F8" s="114" t="s">
        <v>68</v>
      </c>
    </row>
    <row r="9" spans="1:8" s="151" customFormat="1" ht="14.25" customHeight="1" x14ac:dyDescent="0.25">
      <c r="B9" s="158" t="s">
        <v>0</v>
      </c>
      <c r="E9" s="152"/>
      <c r="F9" s="153"/>
    </row>
    <row r="10" spans="1:8" s="151" customFormat="1" ht="26.25" thickBot="1" x14ac:dyDescent="0.25">
      <c r="A10" s="159"/>
      <c r="B10" s="160" t="s">
        <v>1</v>
      </c>
      <c r="C10" s="160" t="s">
        <v>2</v>
      </c>
      <c r="D10" s="160" t="s">
        <v>3</v>
      </c>
      <c r="E10" s="160" t="s">
        <v>4</v>
      </c>
      <c r="F10" s="161" t="s">
        <v>5</v>
      </c>
    </row>
    <row r="11" spans="1:8" s="167" customFormat="1" ht="13.5" thickTop="1" x14ac:dyDescent="0.2">
      <c r="A11" s="162"/>
      <c r="B11" s="163"/>
      <c r="C11" s="164"/>
      <c r="D11" s="164"/>
      <c r="E11" s="165"/>
      <c r="F11" s="166"/>
    </row>
    <row r="12" spans="1:8" s="151" customFormat="1" ht="12.75" customHeight="1" x14ac:dyDescent="0.2">
      <c r="A12" s="168"/>
      <c r="B12" s="169" t="s">
        <v>6</v>
      </c>
      <c r="C12" s="170"/>
      <c r="D12" s="170"/>
      <c r="E12" s="171"/>
      <c r="F12" s="172"/>
    </row>
    <row r="13" spans="1:8" s="151" customFormat="1" ht="117.75" customHeight="1" x14ac:dyDescent="0.2">
      <c r="A13" s="173">
        <v>1</v>
      </c>
      <c r="B13" s="174" t="s">
        <v>35</v>
      </c>
      <c r="C13" s="175"/>
      <c r="D13" s="175"/>
      <c r="E13" s="236"/>
      <c r="F13" s="176"/>
      <c r="H13" s="167"/>
    </row>
    <row r="14" spans="1:8" s="151" customFormat="1" ht="12.75" customHeight="1" x14ac:dyDescent="0.2">
      <c r="A14" s="173"/>
      <c r="B14" s="177" t="s">
        <v>24</v>
      </c>
      <c r="C14" s="178">
        <v>130</v>
      </c>
      <c r="D14" s="178" t="s">
        <v>7</v>
      </c>
      <c r="E14" s="237"/>
      <c r="F14" s="179">
        <f t="shared" ref="F14" si="0">C14*E14</f>
        <v>0</v>
      </c>
    </row>
    <row r="15" spans="1:8" s="151" customFormat="1" ht="12.75" customHeight="1" x14ac:dyDescent="0.2">
      <c r="A15" s="173"/>
      <c r="B15" s="177" t="s">
        <v>23</v>
      </c>
      <c r="C15" s="178">
        <v>90</v>
      </c>
      <c r="D15" s="178" t="s">
        <v>7</v>
      </c>
      <c r="E15" s="237"/>
      <c r="F15" s="179">
        <f t="shared" ref="F15:F18" si="1">C15*E15</f>
        <v>0</v>
      </c>
    </row>
    <row r="16" spans="1:8" s="151" customFormat="1" x14ac:dyDescent="0.2">
      <c r="A16" s="180"/>
      <c r="B16" s="177" t="s">
        <v>34</v>
      </c>
      <c r="C16" s="178">
        <v>115</v>
      </c>
      <c r="D16" s="178" t="s">
        <v>7</v>
      </c>
      <c r="E16" s="237"/>
      <c r="F16" s="179">
        <f t="shared" si="1"/>
        <v>0</v>
      </c>
    </row>
    <row r="17" spans="1:10" s="151" customFormat="1" ht="76.5" x14ac:dyDescent="0.2">
      <c r="A17" s="181">
        <v>2</v>
      </c>
      <c r="B17" s="182" t="s">
        <v>41</v>
      </c>
      <c r="C17" s="178">
        <v>14</v>
      </c>
      <c r="D17" s="178" t="s">
        <v>8</v>
      </c>
      <c r="E17" s="238"/>
      <c r="F17" s="179">
        <f t="shared" si="1"/>
        <v>0</v>
      </c>
    </row>
    <row r="18" spans="1:10" s="151" customFormat="1" ht="53.25" customHeight="1" x14ac:dyDescent="0.2">
      <c r="A18" s="183">
        <v>3</v>
      </c>
      <c r="B18" s="184" t="s">
        <v>25</v>
      </c>
      <c r="C18" s="185">
        <v>12</v>
      </c>
      <c r="D18" s="185" t="s">
        <v>8</v>
      </c>
      <c r="E18" s="239"/>
      <c r="F18" s="186">
        <f t="shared" si="1"/>
        <v>0</v>
      </c>
      <c r="H18" s="167"/>
      <c r="J18" s="187"/>
    </row>
    <row r="19" spans="1:10" s="151" customFormat="1" ht="15" customHeight="1" x14ac:dyDescent="0.2">
      <c r="A19" s="188"/>
      <c r="B19" s="189"/>
      <c r="C19" s="190"/>
      <c r="D19" s="190"/>
      <c r="E19" s="191" t="s">
        <v>9</v>
      </c>
      <c r="F19" s="192">
        <f>SUM(F13:F18)</f>
        <v>0</v>
      </c>
      <c r="J19" s="187"/>
    </row>
    <row r="20" spans="1:10" s="151" customFormat="1" ht="13.5" customHeight="1" x14ac:dyDescent="0.2">
      <c r="A20" s="188"/>
      <c r="B20" s="189"/>
      <c r="C20" s="190"/>
      <c r="D20" s="190"/>
      <c r="E20" s="191"/>
      <c r="F20" s="192"/>
      <c r="J20" s="187"/>
    </row>
    <row r="21" spans="1:10" s="151" customFormat="1" ht="13.5" customHeight="1" x14ac:dyDescent="0.2">
      <c r="A21" s="188"/>
      <c r="B21" s="189"/>
      <c r="C21" s="190"/>
      <c r="D21" s="190"/>
      <c r="E21" s="191"/>
      <c r="F21" s="192"/>
      <c r="J21" s="187"/>
    </row>
    <row r="22" spans="1:10" s="151" customFormat="1" ht="13.5" customHeight="1" x14ac:dyDescent="0.2">
      <c r="A22" s="188"/>
      <c r="B22" s="189"/>
      <c r="C22" s="190"/>
      <c r="D22" s="190"/>
      <c r="E22" s="191"/>
      <c r="F22" s="192"/>
      <c r="J22" s="187"/>
    </row>
    <row r="23" spans="1:10" s="151" customFormat="1" ht="12.75" customHeight="1" x14ac:dyDescent="0.2">
      <c r="A23" s="193"/>
      <c r="B23" s="194" t="s">
        <v>10</v>
      </c>
      <c r="C23" s="195"/>
      <c r="D23" s="195"/>
      <c r="E23" s="196"/>
      <c r="F23" s="197"/>
      <c r="J23" s="187"/>
    </row>
    <row r="24" spans="1:10" s="151" customFormat="1" ht="153" customHeight="1" x14ac:dyDescent="0.2">
      <c r="A24" s="198">
        <v>1</v>
      </c>
      <c r="B24" s="177" t="s">
        <v>36</v>
      </c>
      <c r="C24" s="178">
        <v>12</v>
      </c>
      <c r="D24" s="178" t="s">
        <v>8</v>
      </c>
      <c r="E24" s="240"/>
      <c r="F24" s="186">
        <f>C24*E24</f>
        <v>0</v>
      </c>
      <c r="J24" s="187"/>
    </row>
    <row r="25" spans="1:10" s="151" customFormat="1" ht="167.25" customHeight="1" x14ac:dyDescent="0.2">
      <c r="A25" s="198">
        <v>2</v>
      </c>
      <c r="B25" s="177" t="s">
        <v>37</v>
      </c>
      <c r="C25" s="178">
        <v>2</v>
      </c>
      <c r="D25" s="178" t="s">
        <v>8</v>
      </c>
      <c r="E25" s="240"/>
      <c r="F25" s="186">
        <f>C25*E25</f>
        <v>0</v>
      </c>
      <c r="J25" s="187"/>
    </row>
    <row r="26" spans="1:10" s="151" customFormat="1" ht="15" customHeight="1" x14ac:dyDescent="0.2">
      <c r="A26" s="199"/>
      <c r="B26" s="189"/>
      <c r="C26" s="200"/>
      <c r="D26" s="200"/>
      <c r="E26" s="191" t="s">
        <v>9</v>
      </c>
      <c r="F26" s="192">
        <f>SUM(F24:F25)</f>
        <v>0</v>
      </c>
      <c r="I26" s="201"/>
      <c r="J26" s="201"/>
    </row>
    <row r="27" spans="1:10" s="151" customFormat="1" ht="13.5" customHeight="1" x14ac:dyDescent="0.2">
      <c r="A27" s="202"/>
      <c r="B27" s="203"/>
      <c r="C27" s="190"/>
      <c r="D27" s="190"/>
      <c r="E27" s="152"/>
      <c r="F27" s="153"/>
    </row>
    <row r="28" spans="1:10" s="151" customFormat="1" ht="13.5" customHeight="1" x14ac:dyDescent="0.2">
      <c r="A28" s="202"/>
      <c r="B28" s="203"/>
      <c r="C28" s="190"/>
      <c r="D28" s="190"/>
      <c r="E28" s="152"/>
      <c r="F28" s="153"/>
    </row>
    <row r="29" spans="1:10" s="151" customFormat="1" ht="13.5" customHeight="1" x14ac:dyDescent="0.2">
      <c r="A29" s="202"/>
      <c r="B29" s="203"/>
      <c r="C29" s="190"/>
      <c r="D29" s="190"/>
      <c r="E29" s="152"/>
      <c r="F29" s="153"/>
    </row>
    <row r="30" spans="1:10" s="151" customFormat="1" ht="15" customHeight="1" x14ac:dyDescent="0.2">
      <c r="A30" s="193"/>
      <c r="B30" s="194" t="s">
        <v>28</v>
      </c>
      <c r="C30" s="178"/>
      <c r="D30" s="178"/>
      <c r="E30" s="171"/>
      <c r="F30" s="172"/>
    </row>
    <row r="31" spans="1:10" s="151" customFormat="1" ht="51.75" customHeight="1" x14ac:dyDescent="0.2">
      <c r="A31" s="198">
        <v>1</v>
      </c>
      <c r="B31" s="204" t="s">
        <v>38</v>
      </c>
      <c r="C31" s="178">
        <v>1</v>
      </c>
      <c r="D31" s="178" t="s">
        <v>13</v>
      </c>
      <c r="E31" s="241"/>
      <c r="F31" s="205">
        <f>E31*C31</f>
        <v>0</v>
      </c>
    </row>
    <row r="32" spans="1:10" s="151" customFormat="1" ht="15" customHeight="1" x14ac:dyDescent="0.2">
      <c r="A32" s="193"/>
      <c r="B32" s="189"/>
      <c r="C32" s="200"/>
      <c r="D32" s="200"/>
      <c r="E32" s="191" t="s">
        <v>9</v>
      </c>
      <c r="F32" s="192">
        <f>SUM(F31)</f>
        <v>0</v>
      </c>
    </row>
    <row r="33" spans="1:6" s="151" customFormat="1" ht="13.5" customHeight="1" x14ac:dyDescent="0.2">
      <c r="A33" s="193"/>
      <c r="B33" s="189"/>
      <c r="C33" s="200"/>
      <c r="D33" s="200"/>
      <c r="E33" s="206"/>
      <c r="F33" s="207"/>
    </row>
    <row r="34" spans="1:6" s="151" customFormat="1" ht="13.5" customHeight="1" x14ac:dyDescent="0.2">
      <c r="A34" s="193"/>
      <c r="B34" s="189"/>
      <c r="C34" s="200"/>
      <c r="D34" s="200"/>
      <c r="E34" s="206"/>
      <c r="F34" s="207"/>
    </row>
    <row r="35" spans="1:6" s="151" customFormat="1" ht="13.5" customHeight="1" x14ac:dyDescent="0.2">
      <c r="A35" s="193"/>
      <c r="B35" s="189"/>
      <c r="C35" s="200"/>
      <c r="D35" s="200"/>
      <c r="E35" s="206"/>
      <c r="F35" s="207"/>
    </row>
    <row r="36" spans="1:6" s="151" customFormat="1" x14ac:dyDescent="0.2">
      <c r="A36" s="193"/>
      <c r="B36" s="194" t="s">
        <v>27</v>
      </c>
      <c r="C36" s="178"/>
      <c r="D36" s="178"/>
      <c r="E36" s="171"/>
      <c r="F36" s="172"/>
    </row>
    <row r="37" spans="1:6" s="151" customFormat="1" ht="25.5" x14ac:dyDescent="0.2">
      <c r="A37" s="198">
        <v>1</v>
      </c>
      <c r="B37" s="177" t="s">
        <v>39</v>
      </c>
      <c r="C37" s="178">
        <v>340</v>
      </c>
      <c r="D37" s="178" t="s">
        <v>7</v>
      </c>
      <c r="E37" s="208"/>
      <c r="F37" s="179">
        <f>C37*E37</f>
        <v>0</v>
      </c>
    </row>
    <row r="38" spans="1:6" s="151" customFormat="1" ht="25.5" x14ac:dyDescent="0.2">
      <c r="A38" s="198">
        <v>2</v>
      </c>
      <c r="B38" s="177" t="s">
        <v>16</v>
      </c>
      <c r="C38" s="178">
        <v>335</v>
      </c>
      <c r="D38" s="178" t="s">
        <v>7</v>
      </c>
      <c r="E38" s="208"/>
      <c r="F38" s="179">
        <f>C38*E38</f>
        <v>0</v>
      </c>
    </row>
    <row r="39" spans="1:6" s="151" customFormat="1" ht="14.25" customHeight="1" x14ac:dyDescent="0.2">
      <c r="A39" s="202"/>
      <c r="B39" s="203"/>
      <c r="C39" s="190"/>
      <c r="D39" s="190"/>
      <c r="E39" s="152" t="s">
        <v>9</v>
      </c>
      <c r="F39" s="192">
        <f>SUM(F37:F38)</f>
        <v>0</v>
      </c>
    </row>
    <row r="40" spans="1:6" s="151" customFormat="1" ht="13.5" customHeight="1" x14ac:dyDescent="0.2">
      <c r="A40" s="202"/>
      <c r="B40" s="203"/>
      <c r="C40" s="190"/>
      <c r="D40" s="190"/>
      <c r="E40" s="152"/>
      <c r="F40" s="192"/>
    </row>
    <row r="41" spans="1:6" s="151" customFormat="1" ht="13.5" customHeight="1" x14ac:dyDescent="0.2">
      <c r="A41" s="202"/>
      <c r="B41" s="203"/>
      <c r="C41" s="190"/>
      <c r="D41" s="190"/>
      <c r="E41" s="152"/>
      <c r="F41" s="192"/>
    </row>
    <row r="42" spans="1:6" s="151" customFormat="1" ht="13.5" customHeight="1" x14ac:dyDescent="0.2">
      <c r="A42" s="202"/>
      <c r="B42" s="203"/>
      <c r="C42" s="190"/>
      <c r="D42" s="190"/>
      <c r="E42" s="152"/>
      <c r="F42" s="192"/>
    </row>
    <row r="43" spans="1:6" x14ac:dyDescent="0.2">
      <c r="A43" s="193"/>
      <c r="B43" s="209" t="s">
        <v>11</v>
      </c>
      <c r="C43" s="178"/>
      <c r="D43" s="178"/>
      <c r="E43" s="210"/>
      <c r="F43" s="186"/>
    </row>
    <row r="44" spans="1:6" ht="25.5" x14ac:dyDescent="0.2">
      <c r="A44" s="198">
        <v>1</v>
      </c>
      <c r="B44" s="174" t="s">
        <v>19</v>
      </c>
      <c r="C44" s="178">
        <v>14</v>
      </c>
      <c r="D44" s="178" t="s">
        <v>8</v>
      </c>
      <c r="E44" s="242"/>
      <c r="F44" s="179">
        <f>C44*E44</f>
        <v>0</v>
      </c>
    </row>
    <row r="45" spans="1:6" ht="38.25" customHeight="1" x14ac:dyDescent="0.2">
      <c r="A45" s="198">
        <v>2</v>
      </c>
      <c r="B45" s="212" t="s">
        <v>40</v>
      </c>
      <c r="C45" s="178">
        <v>14</v>
      </c>
      <c r="D45" s="178" t="s">
        <v>8</v>
      </c>
      <c r="E45" s="242"/>
      <c r="F45" s="179">
        <f>C45*E45</f>
        <v>0</v>
      </c>
    </row>
    <row r="46" spans="1:6" s="151" customFormat="1" ht="14.25" customHeight="1" x14ac:dyDescent="0.2">
      <c r="A46" s="202"/>
      <c r="B46" s="203"/>
      <c r="C46" s="190"/>
      <c r="D46" s="190"/>
      <c r="E46" s="152" t="s">
        <v>9</v>
      </c>
      <c r="F46" s="192">
        <f>SUM(F44:F45)</f>
        <v>0</v>
      </c>
    </row>
    <row r="47" spans="1:6" s="151" customFormat="1" ht="13.5" customHeight="1" x14ac:dyDescent="0.2">
      <c r="A47" s="202"/>
      <c r="B47" s="203"/>
      <c r="C47" s="190"/>
      <c r="D47" s="190"/>
      <c r="E47" s="152"/>
      <c r="F47" s="192"/>
    </row>
    <row r="48" spans="1:6" s="151" customFormat="1" ht="13.5" customHeight="1" x14ac:dyDescent="0.2">
      <c r="A48" s="202"/>
      <c r="B48" s="203"/>
      <c r="C48" s="190"/>
      <c r="D48" s="190"/>
      <c r="E48" s="152"/>
      <c r="F48" s="192"/>
    </row>
    <row r="49" spans="1:6" s="151" customFormat="1" ht="13.5" customHeight="1" x14ac:dyDescent="0.2">
      <c r="A49" s="202"/>
      <c r="B49" s="203"/>
      <c r="C49" s="190"/>
      <c r="D49" s="190"/>
      <c r="E49" s="152"/>
      <c r="F49" s="192"/>
    </row>
    <row r="50" spans="1:6" x14ac:dyDescent="0.2">
      <c r="A50" s="213"/>
      <c r="B50" s="214" t="s">
        <v>12</v>
      </c>
      <c r="C50" s="178"/>
      <c r="D50" s="178"/>
      <c r="E50" s="210"/>
      <c r="F50" s="186"/>
    </row>
    <row r="51" spans="1:6" ht="25.5" x14ac:dyDescent="0.2">
      <c r="A51" s="198">
        <v>1</v>
      </c>
      <c r="B51" s="174" t="s">
        <v>31</v>
      </c>
      <c r="C51" s="178">
        <v>335</v>
      </c>
      <c r="D51" s="178" t="s">
        <v>7</v>
      </c>
      <c r="E51" s="243"/>
      <c r="F51" s="179">
        <f t="shared" ref="F51:F59" si="2">C51*E51</f>
        <v>0</v>
      </c>
    </row>
    <row r="52" spans="1:6" x14ac:dyDescent="0.2">
      <c r="A52" s="198">
        <v>2</v>
      </c>
      <c r="B52" s="174" t="s">
        <v>17</v>
      </c>
      <c r="C52" s="178">
        <v>1</v>
      </c>
      <c r="D52" s="178" t="s">
        <v>13</v>
      </c>
      <c r="E52" s="243"/>
      <c r="F52" s="179">
        <f t="shared" si="2"/>
        <v>0</v>
      </c>
    </row>
    <row r="53" spans="1:6" x14ac:dyDescent="0.2">
      <c r="A53" s="198">
        <v>3</v>
      </c>
      <c r="B53" s="174" t="s">
        <v>48</v>
      </c>
      <c r="C53" s="178">
        <v>1</v>
      </c>
      <c r="D53" s="178" t="s">
        <v>13</v>
      </c>
      <c r="E53" s="243"/>
      <c r="F53" s="179">
        <f t="shared" si="2"/>
        <v>0</v>
      </c>
    </row>
    <row r="54" spans="1:6" ht="25.5" x14ac:dyDescent="0.2">
      <c r="A54" s="198">
        <v>4</v>
      </c>
      <c r="B54" s="174" t="s">
        <v>29</v>
      </c>
      <c r="C54" s="178">
        <v>1</v>
      </c>
      <c r="D54" s="178" t="s">
        <v>13</v>
      </c>
      <c r="E54" s="243"/>
      <c r="F54" s="179">
        <f t="shared" si="2"/>
        <v>0</v>
      </c>
    </row>
    <row r="55" spans="1:6" ht="25.5" x14ac:dyDescent="0.2">
      <c r="A55" s="198">
        <v>5</v>
      </c>
      <c r="B55" s="174" t="s">
        <v>30</v>
      </c>
      <c r="C55" s="178">
        <v>1</v>
      </c>
      <c r="D55" s="178" t="s">
        <v>13</v>
      </c>
      <c r="E55" s="243"/>
      <c r="F55" s="179">
        <f t="shared" si="2"/>
        <v>0</v>
      </c>
    </row>
    <row r="56" spans="1:6" ht="25.5" x14ac:dyDescent="0.2">
      <c r="A56" s="198">
        <v>6</v>
      </c>
      <c r="B56" s="174" t="s">
        <v>14</v>
      </c>
      <c r="C56" s="178">
        <v>335</v>
      </c>
      <c r="D56" s="178" t="s">
        <v>7</v>
      </c>
      <c r="E56" s="243"/>
      <c r="F56" s="179">
        <f t="shared" si="2"/>
        <v>0</v>
      </c>
    </row>
    <row r="57" spans="1:6" x14ac:dyDescent="0.2">
      <c r="A57" s="198">
        <v>7</v>
      </c>
      <c r="B57" s="174" t="s">
        <v>15</v>
      </c>
      <c r="C57" s="178">
        <v>4</v>
      </c>
      <c r="D57" s="178" t="s">
        <v>18</v>
      </c>
      <c r="E57" s="243"/>
      <c r="F57" s="179">
        <f t="shared" si="2"/>
        <v>0</v>
      </c>
    </row>
    <row r="58" spans="1:6" ht="51" x14ac:dyDescent="0.2">
      <c r="A58" s="198">
        <v>8</v>
      </c>
      <c r="B58" s="174" t="s">
        <v>75</v>
      </c>
      <c r="C58" s="215">
        <v>1</v>
      </c>
      <c r="D58" s="215" t="s">
        <v>76</v>
      </c>
      <c r="E58" s="244"/>
      <c r="F58" s="179">
        <f>C58*E58</f>
        <v>0</v>
      </c>
    </row>
    <row r="59" spans="1:6" x14ac:dyDescent="0.2">
      <c r="A59" s="198">
        <v>9</v>
      </c>
      <c r="B59" s="174" t="s">
        <v>80</v>
      </c>
      <c r="C59" s="178">
        <v>1</v>
      </c>
      <c r="D59" s="178" t="s">
        <v>13</v>
      </c>
      <c r="E59" s="243"/>
      <c r="F59" s="179">
        <f t="shared" si="2"/>
        <v>0</v>
      </c>
    </row>
    <row r="60" spans="1:6" x14ac:dyDescent="0.2">
      <c r="A60" s="188"/>
      <c r="B60" s="216"/>
      <c r="C60" s="190"/>
      <c r="D60" s="190"/>
      <c r="E60" s="217" t="s">
        <v>9</v>
      </c>
      <c r="F60" s="218">
        <f>SUM(F51:F59)</f>
        <v>0</v>
      </c>
    </row>
    <row r="61" spans="1:6" s="151" customFormat="1" ht="13.5" customHeight="1" x14ac:dyDescent="0.2">
      <c r="A61" s="202"/>
      <c r="B61" s="203"/>
      <c r="C61" s="190"/>
      <c r="D61" s="190"/>
      <c r="E61" s="152"/>
      <c r="F61" s="219"/>
    </row>
    <row r="62" spans="1:6" s="151" customFormat="1" ht="13.5" customHeight="1" x14ac:dyDescent="0.2">
      <c r="A62" s="202"/>
      <c r="B62" s="203"/>
      <c r="C62" s="190"/>
      <c r="D62" s="190"/>
      <c r="E62" s="152"/>
      <c r="F62" s="219"/>
    </row>
    <row r="63" spans="1:6" ht="13.5" customHeight="1" x14ac:dyDescent="0.2">
      <c r="A63" s="220"/>
      <c r="B63" s="221"/>
      <c r="C63" s="222"/>
      <c r="D63" s="222"/>
      <c r="E63" s="223"/>
      <c r="F63" s="224"/>
    </row>
    <row r="64" spans="1:6" x14ac:dyDescent="0.2">
      <c r="B64" s="225" t="s">
        <v>81</v>
      </c>
    </row>
    <row r="66" spans="2:6" ht="15" x14ac:dyDescent="0.2">
      <c r="B66" s="228" t="s">
        <v>57</v>
      </c>
      <c r="C66" s="122"/>
      <c r="D66" s="123"/>
      <c r="E66" s="72"/>
      <c r="F66" s="229">
        <f>F19</f>
        <v>0</v>
      </c>
    </row>
    <row r="67" spans="2:6" ht="15" x14ac:dyDescent="0.2">
      <c r="B67" s="228" t="s">
        <v>58</v>
      </c>
      <c r="C67" s="122"/>
      <c r="D67" s="123"/>
      <c r="E67" s="72"/>
      <c r="F67" s="229">
        <f>F26</f>
        <v>0</v>
      </c>
    </row>
    <row r="68" spans="2:6" ht="15" x14ac:dyDescent="0.2">
      <c r="B68" s="228" t="s">
        <v>59</v>
      </c>
      <c r="C68" s="122"/>
      <c r="D68" s="123"/>
      <c r="E68" s="72"/>
      <c r="F68" s="229">
        <f>F32</f>
        <v>0</v>
      </c>
    </row>
    <row r="69" spans="2:6" ht="15" x14ac:dyDescent="0.2">
      <c r="B69" s="228" t="s">
        <v>60</v>
      </c>
      <c r="C69" s="122"/>
      <c r="D69" s="123"/>
      <c r="E69" s="72"/>
      <c r="F69" s="229">
        <f>F39</f>
        <v>0</v>
      </c>
    </row>
    <row r="70" spans="2:6" ht="15" x14ac:dyDescent="0.2">
      <c r="B70" s="228" t="s">
        <v>61</v>
      </c>
      <c r="C70" s="122"/>
      <c r="D70" s="123"/>
      <c r="E70" s="72"/>
      <c r="F70" s="229">
        <f>F46</f>
        <v>0</v>
      </c>
    </row>
    <row r="71" spans="2:6" ht="15" x14ac:dyDescent="0.2">
      <c r="B71" s="230" t="s">
        <v>62</v>
      </c>
      <c r="C71" s="125"/>
      <c r="D71" s="126"/>
      <c r="E71" s="72"/>
      <c r="F71" s="229">
        <f>F60</f>
        <v>0</v>
      </c>
    </row>
    <row r="72" spans="2:6" ht="15.75" x14ac:dyDescent="0.25">
      <c r="B72" s="231"/>
      <c r="C72" s="125"/>
      <c r="D72" s="126"/>
      <c r="E72" s="72"/>
      <c r="F72" s="232"/>
    </row>
    <row r="73" spans="2:6" ht="15.75" x14ac:dyDescent="0.25">
      <c r="B73" s="141"/>
      <c r="C73" s="125"/>
      <c r="D73" s="126"/>
      <c r="E73" s="72"/>
      <c r="F73" s="233"/>
    </row>
    <row r="74" spans="2:6" ht="15.75" x14ac:dyDescent="0.25">
      <c r="B74" s="141"/>
      <c r="C74" s="125"/>
      <c r="D74" s="126"/>
      <c r="E74" s="72"/>
      <c r="F74" s="233"/>
    </row>
    <row r="75" spans="2:6" ht="15.75" x14ac:dyDescent="0.25">
      <c r="B75" s="143"/>
      <c r="C75" s="130"/>
      <c r="D75" s="131"/>
      <c r="E75" s="72"/>
      <c r="F75" s="234"/>
    </row>
    <row r="76" spans="2:6" ht="15.75" x14ac:dyDescent="0.25">
      <c r="B76" s="141"/>
      <c r="C76" s="125"/>
      <c r="D76" s="126"/>
      <c r="E76" s="72"/>
      <c r="F76" s="233"/>
    </row>
    <row r="77" spans="2:6" ht="15.75" x14ac:dyDescent="0.25">
      <c r="B77" s="141"/>
      <c r="C77" s="125"/>
      <c r="D77" s="126"/>
      <c r="E77" s="72"/>
      <c r="F77" s="233"/>
    </row>
  </sheetData>
  <sheetProtection algorithmName="SHA-512" hashValue="pHW5KYZuNKWVG7gf+C2+7KxMaeEc6Wbb2lzTxehb8fjZFuay9iN3itSEmuB35ebNawK0OmpOPZnxjJJQI5F3hA==" saltValue="fQSpvR3OzwmriB+UxbUT5A==" spinCount="100000" sheet="1" objects="1" scenarios="1"/>
  <mergeCells count="1">
    <mergeCell ref="B4:F4"/>
  </mergeCells>
  <pageMargins left="1.1811023622047245" right="0.39370078740157483" top="1.01" bottom="0.98425196850393704" header="0.51181102362204722" footer="0.51181102362204722"/>
  <pageSetup paperSize="9" orientation="portrait" horizontalDpi="300" verticalDpi="300" r:id="rId1"/>
  <headerFooter alignWithMargins="0"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opLeftCell="A43" workbookViewId="0">
      <selection activeCell="E47" activeCellId="4" sqref="E13:E16 E22 E31:E35 E41 E47:E50"/>
    </sheetView>
  </sheetViews>
  <sheetFormatPr defaultRowHeight="12.75" x14ac:dyDescent="0.2"/>
  <cols>
    <col min="1" max="1" width="3.7109375" customWidth="1"/>
    <col min="2" max="2" width="31.5703125" style="45" customWidth="1"/>
    <col min="3" max="3" width="5.7109375" customWidth="1"/>
    <col min="4" max="4" width="6.28515625" customWidth="1"/>
    <col min="5" max="5" width="15.42578125" style="6" customWidth="1"/>
    <col min="6" max="6" width="18.140625" style="4" customWidth="1"/>
  </cols>
  <sheetData>
    <row r="1" spans="1:6" s="10" customFormat="1" ht="18" x14ac:dyDescent="0.25">
      <c r="B1" s="37"/>
      <c r="C1" s="9"/>
      <c r="E1" s="11"/>
      <c r="F1" s="12"/>
    </row>
    <row r="2" spans="1:6" s="13" customFormat="1" ht="15" customHeight="1" x14ac:dyDescent="0.25">
      <c r="B2" s="67" t="s">
        <v>32</v>
      </c>
      <c r="E2" s="14"/>
      <c r="F2" s="15"/>
    </row>
    <row r="3" spans="1:6" s="13" customFormat="1" ht="15" customHeight="1" x14ac:dyDescent="0.25">
      <c r="B3" s="67"/>
      <c r="E3" s="14"/>
      <c r="F3" s="15"/>
    </row>
    <row r="4" spans="1:6" s="13" customFormat="1" ht="33.75" customHeight="1" x14ac:dyDescent="0.25">
      <c r="B4" s="96" t="s">
        <v>33</v>
      </c>
      <c r="C4" s="96"/>
      <c r="D4" s="96"/>
      <c r="E4" s="96"/>
      <c r="F4" s="96"/>
    </row>
    <row r="5" spans="1:6" s="13" customFormat="1" ht="14.25" customHeight="1" x14ac:dyDescent="0.25">
      <c r="B5" s="95"/>
      <c r="E5" s="14"/>
      <c r="F5" s="15"/>
    </row>
    <row r="6" spans="1:6" s="13" customFormat="1" ht="15" customHeight="1" x14ac:dyDescent="0.25">
      <c r="B6" s="80" t="s">
        <v>72</v>
      </c>
      <c r="E6" s="14"/>
      <c r="F6" s="15"/>
    </row>
    <row r="7" spans="1:6" s="13" customFormat="1" ht="14.25" customHeight="1" x14ac:dyDescent="0.25">
      <c r="B7" s="38"/>
      <c r="D7" s="35"/>
      <c r="E7" s="14"/>
      <c r="F7" s="15"/>
    </row>
    <row r="8" spans="1:6" s="13" customFormat="1" ht="15" customHeight="1" x14ac:dyDescent="0.2">
      <c r="B8" s="75" t="s">
        <v>70</v>
      </c>
      <c r="E8" s="14"/>
      <c r="F8" s="91" t="s">
        <v>68</v>
      </c>
    </row>
    <row r="9" spans="1:6" s="13" customFormat="1" ht="14.25" customHeight="1" x14ac:dyDescent="0.25">
      <c r="B9" s="39" t="s">
        <v>0</v>
      </c>
      <c r="E9" s="14"/>
      <c r="F9" s="15"/>
    </row>
    <row r="10" spans="1:6" s="13" customFormat="1" ht="26.25" thickBot="1" x14ac:dyDescent="0.25">
      <c r="A10" s="16"/>
      <c r="B10" s="17" t="s">
        <v>1</v>
      </c>
      <c r="C10" s="17" t="s">
        <v>2</v>
      </c>
      <c r="D10" s="17" t="s">
        <v>3</v>
      </c>
      <c r="E10" s="17" t="s">
        <v>4</v>
      </c>
      <c r="F10" s="18" t="s">
        <v>5</v>
      </c>
    </row>
    <row r="11" spans="1:6" s="29" customFormat="1" ht="13.5" thickTop="1" x14ac:dyDescent="0.2">
      <c r="A11" s="46"/>
      <c r="B11" s="47"/>
      <c r="C11" s="48"/>
      <c r="D11" s="48"/>
      <c r="E11" s="49"/>
      <c r="F11" s="50"/>
    </row>
    <row r="12" spans="1:6" s="13" customFormat="1" ht="12.75" customHeight="1" x14ac:dyDescent="0.2">
      <c r="A12" s="34"/>
      <c r="B12" s="40" t="s">
        <v>6</v>
      </c>
      <c r="C12" s="19"/>
      <c r="D12" s="19"/>
      <c r="E12" s="20"/>
      <c r="F12" s="21"/>
    </row>
    <row r="13" spans="1:6" s="13" customFormat="1" ht="51" customHeight="1" x14ac:dyDescent="0.2">
      <c r="A13" s="32">
        <v>1</v>
      </c>
      <c r="B13" s="88" t="s">
        <v>42</v>
      </c>
      <c r="C13" s="89">
        <v>1</v>
      </c>
      <c r="D13" s="89" t="s">
        <v>8</v>
      </c>
      <c r="E13" s="239"/>
      <c r="F13" s="53">
        <f t="shared" ref="F13" si="0">C13*E13</f>
        <v>0</v>
      </c>
    </row>
    <row r="14" spans="1:6" s="13" customFormat="1" ht="76.5" x14ac:dyDescent="0.2">
      <c r="A14" s="32">
        <v>2</v>
      </c>
      <c r="B14" s="61" t="s">
        <v>52</v>
      </c>
      <c r="C14" s="23">
        <v>2</v>
      </c>
      <c r="D14" s="23" t="s">
        <v>8</v>
      </c>
      <c r="E14" s="238"/>
      <c r="F14" s="52">
        <f t="shared" ref="F14" si="1">C14*E14</f>
        <v>0</v>
      </c>
    </row>
    <row r="15" spans="1:6" s="13" customFormat="1" ht="63.75" x14ac:dyDescent="0.2">
      <c r="A15" s="32">
        <v>3</v>
      </c>
      <c r="B15" s="61" t="s">
        <v>53</v>
      </c>
      <c r="C15" s="23">
        <v>1</v>
      </c>
      <c r="D15" s="23" t="s">
        <v>8</v>
      </c>
      <c r="E15" s="238"/>
      <c r="F15" s="52">
        <f t="shared" ref="F15" si="2">C15*E15</f>
        <v>0</v>
      </c>
    </row>
    <row r="16" spans="1:6" s="13" customFormat="1" ht="89.25" x14ac:dyDescent="0.2">
      <c r="A16" s="32">
        <v>4</v>
      </c>
      <c r="B16" s="61" t="s">
        <v>54</v>
      </c>
      <c r="C16" s="23">
        <v>1</v>
      </c>
      <c r="D16" s="23" t="s">
        <v>8</v>
      </c>
      <c r="E16" s="238"/>
      <c r="F16" s="52">
        <f t="shared" ref="F16" si="3">C16*E16</f>
        <v>0</v>
      </c>
    </row>
    <row r="17" spans="1:10" s="13" customFormat="1" ht="15" customHeight="1" x14ac:dyDescent="0.2">
      <c r="A17" s="1"/>
      <c r="B17" s="41"/>
      <c r="C17" s="24"/>
      <c r="D17" s="24"/>
      <c r="E17" s="30" t="s">
        <v>9</v>
      </c>
      <c r="F17" s="54">
        <f>SUM(F13:F16)</f>
        <v>0</v>
      </c>
      <c r="J17" s="8"/>
    </row>
    <row r="18" spans="1:10" s="13" customFormat="1" ht="15" customHeight="1" x14ac:dyDescent="0.2">
      <c r="A18" s="1"/>
      <c r="B18" s="41"/>
      <c r="C18" s="24"/>
      <c r="D18" s="24"/>
      <c r="E18" s="30"/>
      <c r="F18" s="54"/>
      <c r="J18" s="8"/>
    </row>
    <row r="19" spans="1:10" s="13" customFormat="1" ht="13.5" customHeight="1" x14ac:dyDescent="0.2">
      <c r="A19" s="1"/>
      <c r="B19" s="41"/>
      <c r="C19" s="24"/>
      <c r="D19" s="24"/>
      <c r="E19" s="30"/>
      <c r="F19" s="54"/>
      <c r="J19" s="8"/>
    </row>
    <row r="20" spans="1:10" s="13" customFormat="1" ht="13.5" customHeight="1" x14ac:dyDescent="0.2">
      <c r="A20" s="1"/>
      <c r="B20" s="41"/>
      <c r="C20" s="24"/>
      <c r="D20" s="24"/>
      <c r="E20" s="30"/>
      <c r="F20" s="54"/>
      <c r="J20" s="8"/>
    </row>
    <row r="21" spans="1:10" s="13" customFormat="1" ht="15" customHeight="1" x14ac:dyDescent="0.2">
      <c r="A21" s="26"/>
      <c r="B21" s="42" t="s">
        <v>28</v>
      </c>
      <c r="C21" s="23"/>
      <c r="D21" s="23"/>
      <c r="E21" s="20"/>
      <c r="F21" s="21"/>
    </row>
    <row r="22" spans="1:10" s="13" customFormat="1" ht="78.75" customHeight="1" x14ac:dyDescent="0.2">
      <c r="A22" s="22">
        <v>1</v>
      </c>
      <c r="B22" s="62" t="s">
        <v>77</v>
      </c>
      <c r="C22" s="23">
        <v>1</v>
      </c>
      <c r="D22" s="23" t="s">
        <v>13</v>
      </c>
      <c r="E22" s="245"/>
      <c r="F22" s="56">
        <f>E22*C22</f>
        <v>0</v>
      </c>
    </row>
    <row r="23" spans="1:10" s="13" customFormat="1" ht="15" customHeight="1" x14ac:dyDescent="0.2">
      <c r="A23" s="26"/>
      <c r="B23" s="41"/>
      <c r="C23" s="33"/>
      <c r="D23" s="33"/>
      <c r="E23" s="30" t="s">
        <v>9</v>
      </c>
      <c r="F23" s="54">
        <f>SUM(F22:F22)</f>
        <v>0</v>
      </c>
    </row>
    <row r="24" spans="1:10" s="13" customFormat="1" ht="13.5" customHeight="1" x14ac:dyDescent="0.2">
      <c r="A24" s="26"/>
      <c r="B24" s="41"/>
      <c r="C24" s="33"/>
      <c r="D24" s="33"/>
      <c r="E24" s="63"/>
      <c r="F24" s="64"/>
    </row>
    <row r="25" spans="1:10" s="13" customFormat="1" ht="13.5" customHeight="1" x14ac:dyDescent="0.2">
      <c r="A25" s="26"/>
      <c r="B25" s="41"/>
      <c r="C25" s="33"/>
      <c r="D25" s="33"/>
      <c r="E25" s="63"/>
      <c r="F25" s="64"/>
    </row>
    <row r="26" spans="1:10" s="13" customFormat="1" ht="13.5" customHeight="1" x14ac:dyDescent="0.2">
      <c r="A26" s="26"/>
      <c r="B26" s="41"/>
      <c r="C26" s="33"/>
      <c r="D26" s="33"/>
      <c r="E26" s="63"/>
      <c r="F26" s="64"/>
    </row>
    <row r="27" spans="1:10" s="13" customFormat="1" ht="13.5" customHeight="1" x14ac:dyDescent="0.2">
      <c r="A27" s="26"/>
      <c r="B27" s="41"/>
      <c r="C27" s="33"/>
      <c r="D27" s="33"/>
      <c r="E27" s="63"/>
      <c r="F27" s="64"/>
    </row>
    <row r="28" spans="1:10" s="13" customFormat="1" ht="13.5" customHeight="1" x14ac:dyDescent="0.2">
      <c r="A28" s="26"/>
      <c r="B28" s="41"/>
      <c r="C28" s="33"/>
      <c r="D28" s="33"/>
      <c r="E28" s="63"/>
      <c r="F28" s="64"/>
    </row>
    <row r="29" spans="1:10" s="13" customFormat="1" ht="13.5" customHeight="1" x14ac:dyDescent="0.2">
      <c r="A29" s="26"/>
      <c r="B29" s="41"/>
      <c r="C29" s="33"/>
      <c r="D29" s="33"/>
      <c r="E29" s="63"/>
      <c r="F29" s="64"/>
    </row>
    <row r="30" spans="1:10" s="13" customFormat="1" x14ac:dyDescent="0.2">
      <c r="A30" s="26"/>
      <c r="B30" s="42" t="s">
        <v>43</v>
      </c>
      <c r="C30" s="23"/>
      <c r="D30" s="23"/>
      <c r="E30" s="20"/>
      <c r="F30" s="21"/>
    </row>
    <row r="31" spans="1:10" s="13" customFormat="1" ht="25.5" x14ac:dyDescent="0.2">
      <c r="A31" s="22">
        <v>1</v>
      </c>
      <c r="B31" s="28" t="s">
        <v>51</v>
      </c>
      <c r="C31" s="36">
        <v>5</v>
      </c>
      <c r="D31" s="23" t="s">
        <v>7</v>
      </c>
      <c r="E31" s="246"/>
      <c r="F31" s="52">
        <f>C31*E31</f>
        <v>0</v>
      </c>
    </row>
    <row r="32" spans="1:10" s="13" customFormat="1" ht="27" customHeight="1" x14ac:dyDescent="0.2">
      <c r="A32" s="22">
        <v>2</v>
      </c>
      <c r="B32" s="28" t="s">
        <v>55</v>
      </c>
      <c r="C32" s="36">
        <v>70</v>
      </c>
      <c r="D32" s="23" t="s">
        <v>7</v>
      </c>
      <c r="E32" s="246"/>
      <c r="F32" s="52">
        <f>C32*E32</f>
        <v>0</v>
      </c>
    </row>
    <row r="33" spans="1:6" s="13" customFormat="1" ht="26.25" customHeight="1" x14ac:dyDescent="0.2">
      <c r="A33" s="22">
        <v>3</v>
      </c>
      <c r="B33" s="28" t="s">
        <v>44</v>
      </c>
      <c r="C33" s="36">
        <v>170</v>
      </c>
      <c r="D33" s="23" t="s">
        <v>7</v>
      </c>
      <c r="E33" s="246"/>
      <c r="F33" s="52">
        <f>C33*E33</f>
        <v>0</v>
      </c>
    </row>
    <row r="34" spans="1:6" s="13" customFormat="1" ht="27" customHeight="1" x14ac:dyDescent="0.2">
      <c r="A34" s="22">
        <v>4</v>
      </c>
      <c r="B34" s="28" t="s">
        <v>56</v>
      </c>
      <c r="C34" s="36">
        <v>120</v>
      </c>
      <c r="D34" s="23" t="s">
        <v>7</v>
      </c>
      <c r="E34" s="246"/>
      <c r="F34" s="52">
        <f>C34*E34</f>
        <v>0</v>
      </c>
    </row>
    <row r="35" spans="1:6" s="13" customFormat="1" ht="38.25" x14ac:dyDescent="0.2">
      <c r="A35" s="22">
        <v>5</v>
      </c>
      <c r="B35" s="88" t="s">
        <v>46</v>
      </c>
      <c r="C35" s="23">
        <v>600</v>
      </c>
      <c r="D35" s="23" t="s">
        <v>7</v>
      </c>
      <c r="E35" s="243"/>
      <c r="F35" s="52">
        <f>C35*E35</f>
        <v>0</v>
      </c>
    </row>
    <row r="36" spans="1:6" s="13" customFormat="1" ht="14.25" customHeight="1" x14ac:dyDescent="0.2">
      <c r="A36" s="27"/>
      <c r="B36" s="43"/>
      <c r="C36" s="24"/>
      <c r="D36" s="24"/>
      <c r="E36" s="14" t="s">
        <v>9</v>
      </c>
      <c r="F36" s="54">
        <f>SUM(F31:F35)</f>
        <v>0</v>
      </c>
    </row>
    <row r="37" spans="1:6" s="13" customFormat="1" ht="13.5" customHeight="1" x14ac:dyDescent="0.2">
      <c r="A37" s="27"/>
      <c r="B37" s="43"/>
      <c r="C37" s="24"/>
      <c r="D37" s="24"/>
      <c r="E37" s="14"/>
      <c r="F37" s="54"/>
    </row>
    <row r="38" spans="1:6" s="13" customFormat="1" ht="13.5" customHeight="1" x14ac:dyDescent="0.2">
      <c r="A38" s="27"/>
      <c r="B38" s="43"/>
      <c r="C38" s="24"/>
      <c r="D38" s="24"/>
      <c r="E38" s="14"/>
      <c r="F38" s="54"/>
    </row>
    <row r="39" spans="1:6" s="13" customFormat="1" ht="13.5" customHeight="1" x14ac:dyDescent="0.2">
      <c r="A39" s="27"/>
      <c r="B39" s="43"/>
      <c r="C39" s="24"/>
      <c r="D39" s="24"/>
      <c r="E39" s="14"/>
      <c r="F39" s="54"/>
    </row>
    <row r="40" spans="1:6" x14ac:dyDescent="0.2">
      <c r="A40" s="26"/>
      <c r="B40" s="57" t="s">
        <v>11</v>
      </c>
      <c r="C40" s="23"/>
      <c r="D40" s="23"/>
      <c r="E40" s="51"/>
      <c r="F40" s="53"/>
    </row>
    <row r="41" spans="1:6" ht="25.5" x14ac:dyDescent="0.2">
      <c r="A41" s="22">
        <v>1</v>
      </c>
      <c r="B41" s="55" t="s">
        <v>65</v>
      </c>
      <c r="C41" s="23">
        <v>16</v>
      </c>
      <c r="D41" s="23" t="s">
        <v>13</v>
      </c>
      <c r="E41" s="242"/>
      <c r="F41" s="52">
        <f>C41*E41</f>
        <v>0</v>
      </c>
    </row>
    <row r="42" spans="1:6" s="13" customFormat="1" ht="14.25" customHeight="1" x14ac:dyDescent="0.2">
      <c r="A42" s="27"/>
      <c r="B42" s="43"/>
      <c r="C42" s="24"/>
      <c r="D42" s="24"/>
      <c r="E42" s="14" t="s">
        <v>9</v>
      </c>
      <c r="F42" s="54">
        <f>SUM(F41:F41)</f>
        <v>0</v>
      </c>
    </row>
    <row r="43" spans="1:6" s="13" customFormat="1" ht="13.5" customHeight="1" x14ac:dyDescent="0.2">
      <c r="A43" s="27"/>
      <c r="B43" s="43"/>
      <c r="C43" s="24"/>
      <c r="D43" s="24"/>
      <c r="E43" s="14"/>
      <c r="F43" s="54"/>
    </row>
    <row r="44" spans="1:6" s="13" customFormat="1" ht="13.5" customHeight="1" x14ac:dyDescent="0.2">
      <c r="A44" s="27"/>
      <c r="B44" s="43"/>
      <c r="C44" s="24"/>
      <c r="D44" s="24"/>
      <c r="E44" s="14"/>
      <c r="F44" s="54"/>
    </row>
    <row r="45" spans="1:6" s="13" customFormat="1" ht="13.5" customHeight="1" x14ac:dyDescent="0.2">
      <c r="A45" s="27"/>
      <c r="B45" s="43"/>
      <c r="C45" s="24"/>
      <c r="D45" s="24"/>
      <c r="E45" s="14"/>
      <c r="F45" s="54"/>
    </row>
    <row r="46" spans="1:6" x14ac:dyDescent="0.2">
      <c r="A46" s="31"/>
      <c r="B46" s="76" t="s">
        <v>12</v>
      </c>
      <c r="C46" s="23"/>
      <c r="D46" s="23"/>
      <c r="E46" s="51"/>
      <c r="F46" s="53"/>
    </row>
    <row r="47" spans="1:6" ht="25.5" x14ac:dyDescent="0.2">
      <c r="A47" s="22">
        <v>1</v>
      </c>
      <c r="B47" s="55" t="s">
        <v>29</v>
      </c>
      <c r="C47" s="23">
        <v>1</v>
      </c>
      <c r="D47" s="23" t="s">
        <v>13</v>
      </c>
      <c r="E47" s="243"/>
      <c r="F47" s="52">
        <f t="shared" ref="F47:F50" si="4">C47*E47</f>
        <v>0</v>
      </c>
    </row>
    <row r="48" spans="1:6" x14ac:dyDescent="0.2">
      <c r="A48" s="22">
        <v>2</v>
      </c>
      <c r="B48" s="55" t="s">
        <v>15</v>
      </c>
      <c r="C48" s="23">
        <v>2</v>
      </c>
      <c r="D48" s="23" t="s">
        <v>18</v>
      </c>
      <c r="E48" s="243"/>
      <c r="F48" s="52">
        <f t="shared" si="4"/>
        <v>0</v>
      </c>
    </row>
    <row r="49" spans="1:6" ht="51" x14ac:dyDescent="0.2">
      <c r="A49" s="22">
        <v>3</v>
      </c>
      <c r="B49" s="55" t="s">
        <v>75</v>
      </c>
      <c r="C49" s="36">
        <v>1</v>
      </c>
      <c r="D49" s="36" t="s">
        <v>76</v>
      </c>
      <c r="E49" s="244"/>
      <c r="F49" s="52">
        <f>C49*E49</f>
        <v>0</v>
      </c>
    </row>
    <row r="50" spans="1:6" x14ac:dyDescent="0.2">
      <c r="A50" s="22">
        <v>4</v>
      </c>
      <c r="B50" s="55" t="s">
        <v>80</v>
      </c>
      <c r="C50" s="23">
        <v>1</v>
      </c>
      <c r="D50" s="23" t="s">
        <v>13</v>
      </c>
      <c r="E50" s="243"/>
      <c r="F50" s="52">
        <f t="shared" si="4"/>
        <v>0</v>
      </c>
    </row>
    <row r="51" spans="1:6" x14ac:dyDescent="0.2">
      <c r="A51" s="1"/>
      <c r="B51" s="58"/>
      <c r="C51" s="24"/>
      <c r="D51" s="24"/>
      <c r="E51" s="59" t="s">
        <v>9</v>
      </c>
      <c r="F51" s="60">
        <f>SUM(F47:F50)</f>
        <v>0</v>
      </c>
    </row>
    <row r="52" spans="1:6" s="13" customFormat="1" ht="13.5" customHeight="1" x14ac:dyDescent="0.2">
      <c r="A52" s="27"/>
      <c r="B52" s="43"/>
      <c r="C52" s="24"/>
      <c r="D52" s="24"/>
      <c r="E52" s="14"/>
      <c r="F52" s="25"/>
    </row>
    <row r="53" spans="1:6" s="13" customFormat="1" ht="13.5" customHeight="1" x14ac:dyDescent="0.2">
      <c r="A53" s="27"/>
      <c r="B53" s="43"/>
      <c r="C53" s="24"/>
      <c r="D53" s="24"/>
      <c r="E53" s="14"/>
      <c r="F53" s="25"/>
    </row>
    <row r="54" spans="1:6" ht="13.5" customHeight="1" x14ac:dyDescent="0.2">
      <c r="A54" s="2"/>
      <c r="B54" s="44"/>
      <c r="C54" s="3"/>
      <c r="D54" s="3"/>
      <c r="E54" s="7"/>
      <c r="F54" s="5"/>
    </row>
    <row r="55" spans="1:6" x14ac:dyDescent="0.2">
      <c r="B55" s="90" t="s">
        <v>81</v>
      </c>
    </row>
    <row r="57" spans="1:6" ht="15" x14ac:dyDescent="0.2">
      <c r="B57" s="77" t="s">
        <v>57</v>
      </c>
      <c r="C57" s="70"/>
      <c r="D57" s="71"/>
      <c r="E57" s="72"/>
      <c r="F57" s="93">
        <f>F17</f>
        <v>0</v>
      </c>
    </row>
    <row r="58" spans="1:6" ht="15" x14ac:dyDescent="0.2">
      <c r="B58" s="77" t="s">
        <v>59</v>
      </c>
      <c r="C58" s="70"/>
      <c r="D58" s="71"/>
      <c r="E58" s="72"/>
      <c r="F58" s="93">
        <f>F23</f>
        <v>0</v>
      </c>
    </row>
    <row r="59" spans="1:6" ht="15" x14ac:dyDescent="0.2">
      <c r="B59" s="77" t="s">
        <v>63</v>
      </c>
      <c r="C59" s="70"/>
      <c r="D59" s="71"/>
      <c r="E59" s="72"/>
      <c r="F59" s="93">
        <f>F36</f>
        <v>0</v>
      </c>
    </row>
    <row r="60" spans="1:6" ht="15" x14ac:dyDescent="0.2">
      <c r="B60" s="77" t="s">
        <v>61</v>
      </c>
      <c r="C60" s="70"/>
      <c r="D60" s="71"/>
      <c r="E60" s="72"/>
      <c r="F60" s="93">
        <f>F42</f>
        <v>0</v>
      </c>
    </row>
    <row r="61" spans="1:6" ht="15" x14ac:dyDescent="0.2">
      <c r="B61" s="78" t="s">
        <v>62</v>
      </c>
      <c r="C61" s="73"/>
      <c r="D61" s="74"/>
      <c r="E61" s="72"/>
      <c r="F61" s="93">
        <f>F51</f>
        <v>0</v>
      </c>
    </row>
    <row r="62" spans="1:6" ht="15.75" x14ac:dyDescent="0.25">
      <c r="B62" s="81"/>
      <c r="C62" s="73"/>
      <c r="D62" s="74"/>
      <c r="E62" s="72"/>
      <c r="F62" s="79"/>
    </row>
    <row r="63" spans="1:6" ht="15" x14ac:dyDescent="0.2">
      <c r="B63" s="92" t="s">
        <v>66</v>
      </c>
      <c r="C63" s="73"/>
      <c r="D63" s="74"/>
      <c r="E63" s="72"/>
      <c r="F63" s="86"/>
    </row>
    <row r="64" spans="1:6" x14ac:dyDescent="0.2">
      <c r="B64" s="65" t="s">
        <v>78</v>
      </c>
    </row>
  </sheetData>
  <sheetProtection algorithmName="SHA-512" hashValue="UpZ8XIGCaMxTyzMBB/uiwvR1T4+wjrG3hJAy9jPmnN3FWVrLf1qrYakGM31aAJ1zv8MGIWPy9RImpB9+HaERqA==" saltValue="b7F0AlfTn3Pye6kKPW9sjQ==" spinCount="100000" sheet="1" objects="1" scenarios="1"/>
  <mergeCells count="1">
    <mergeCell ref="B4:F4"/>
  </mergeCells>
  <pageMargins left="1.1811023622047245" right="0.39370078740157483" top="1.01" bottom="0.98425196850393704" header="0.51181102362204722" footer="0.51181102362204722"/>
  <pageSetup paperSize="9" orientation="portrait" horizontalDpi="300" verticalDpi="300" r:id="rId1"/>
  <headerFooter alignWithMargins="0">
    <oddHeader xml:space="preserve">&amp;C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10" workbookViewId="0">
      <selection activeCell="J27" sqref="J27"/>
    </sheetView>
  </sheetViews>
  <sheetFormatPr defaultRowHeight="12.75" x14ac:dyDescent="0.2"/>
  <cols>
    <col min="1" max="1" width="3.7109375" customWidth="1"/>
    <col min="2" max="2" width="31.5703125" style="45" customWidth="1"/>
    <col min="3" max="3" width="5.7109375" customWidth="1"/>
    <col min="4" max="4" width="6.28515625" customWidth="1"/>
    <col min="5" max="5" width="15.42578125" style="6" customWidth="1"/>
    <col min="6" max="6" width="18.140625" style="4" customWidth="1"/>
  </cols>
  <sheetData>
    <row r="1" spans="1:6" s="10" customFormat="1" ht="18" x14ac:dyDescent="0.25">
      <c r="B1" s="37"/>
      <c r="C1" s="9"/>
      <c r="E1" s="11"/>
      <c r="F1" s="12"/>
    </row>
    <row r="2" spans="1:6" s="13" customFormat="1" ht="15" customHeight="1" x14ac:dyDescent="0.25">
      <c r="B2" s="67" t="s">
        <v>32</v>
      </c>
      <c r="E2" s="14"/>
      <c r="F2" s="15"/>
    </row>
    <row r="3" spans="1:6" s="13" customFormat="1" ht="15" customHeight="1" x14ac:dyDescent="0.25">
      <c r="B3" s="67"/>
      <c r="E3" s="14"/>
      <c r="F3" s="15"/>
    </row>
    <row r="4" spans="1:6" s="13" customFormat="1" ht="33.75" customHeight="1" x14ac:dyDescent="0.25">
      <c r="B4" s="96" t="s">
        <v>33</v>
      </c>
      <c r="C4" s="96"/>
      <c r="D4" s="96"/>
      <c r="E4" s="96"/>
      <c r="F4" s="96"/>
    </row>
    <row r="5" spans="1:6" s="13" customFormat="1" ht="14.25" customHeight="1" x14ac:dyDescent="0.25">
      <c r="B5" s="95"/>
      <c r="E5" s="14"/>
      <c r="F5" s="15"/>
    </row>
    <row r="6" spans="1:6" s="13" customFormat="1" ht="15" customHeight="1" x14ac:dyDescent="0.25">
      <c r="B6" s="80" t="s">
        <v>73</v>
      </c>
      <c r="E6" s="14"/>
      <c r="F6" s="15"/>
    </row>
    <row r="7" spans="1:6" s="13" customFormat="1" ht="14.25" customHeight="1" x14ac:dyDescent="0.25">
      <c r="B7" s="38"/>
      <c r="D7" s="35"/>
      <c r="E7" s="14"/>
      <c r="F7" s="15"/>
    </row>
    <row r="8" spans="1:6" s="13" customFormat="1" ht="15" customHeight="1" x14ac:dyDescent="0.2">
      <c r="B8" s="75" t="s">
        <v>70</v>
      </c>
      <c r="E8" s="14"/>
      <c r="F8" s="91" t="s">
        <v>68</v>
      </c>
    </row>
    <row r="9" spans="1:6" s="13" customFormat="1" ht="14.25" customHeight="1" x14ac:dyDescent="0.25">
      <c r="B9" s="39" t="s">
        <v>0</v>
      </c>
      <c r="E9" s="14"/>
      <c r="F9" s="15"/>
    </row>
    <row r="10" spans="1:6" s="13" customFormat="1" ht="26.25" thickBot="1" x14ac:dyDescent="0.25">
      <c r="A10" s="16"/>
      <c r="B10" s="17" t="s">
        <v>1</v>
      </c>
      <c r="C10" s="17" t="s">
        <v>2</v>
      </c>
      <c r="D10" s="17" t="s">
        <v>3</v>
      </c>
      <c r="E10" s="17" t="s">
        <v>4</v>
      </c>
      <c r="F10" s="18" t="s">
        <v>5</v>
      </c>
    </row>
    <row r="11" spans="1:6" s="29" customFormat="1" ht="13.5" thickTop="1" x14ac:dyDescent="0.2">
      <c r="A11" s="46"/>
      <c r="B11" s="47"/>
      <c r="C11" s="48"/>
      <c r="D11" s="48"/>
      <c r="E11" s="49"/>
      <c r="F11" s="50"/>
    </row>
    <row r="12" spans="1:6" s="13" customFormat="1" x14ac:dyDescent="0.2">
      <c r="A12" s="26"/>
      <c r="B12" s="42" t="s">
        <v>43</v>
      </c>
      <c r="C12" s="23"/>
      <c r="D12" s="23"/>
      <c r="E12" s="20"/>
      <c r="F12" s="21"/>
    </row>
    <row r="13" spans="1:6" s="13" customFormat="1" ht="25.5" x14ac:dyDescent="0.2">
      <c r="A13" s="22">
        <v>1</v>
      </c>
      <c r="B13" s="28" t="s">
        <v>47</v>
      </c>
      <c r="C13" s="23">
        <v>20</v>
      </c>
      <c r="D13" s="23" t="s">
        <v>7</v>
      </c>
      <c r="E13" s="246"/>
      <c r="F13" s="52">
        <f>C13*E13</f>
        <v>0</v>
      </c>
    </row>
    <row r="14" spans="1:6" s="13" customFormat="1" ht="25.5" x14ac:dyDescent="0.2">
      <c r="A14" s="22">
        <v>2</v>
      </c>
      <c r="B14" s="28" t="s">
        <v>44</v>
      </c>
      <c r="C14" s="23">
        <v>20</v>
      </c>
      <c r="D14" s="23" t="s">
        <v>7</v>
      </c>
      <c r="E14" s="246"/>
      <c r="F14" s="52">
        <f>C14*E14</f>
        <v>0</v>
      </c>
    </row>
    <row r="15" spans="1:6" s="13" customFormat="1" ht="14.25" customHeight="1" x14ac:dyDescent="0.2">
      <c r="A15" s="27"/>
      <c r="B15" s="43"/>
      <c r="C15" s="24"/>
      <c r="D15" s="24"/>
      <c r="E15" s="14" t="s">
        <v>9</v>
      </c>
      <c r="F15" s="54">
        <f>SUM(F13:F14)</f>
        <v>0</v>
      </c>
    </row>
    <row r="16" spans="1:6" s="13" customFormat="1" ht="13.5" customHeight="1" x14ac:dyDescent="0.2">
      <c r="A16" s="27"/>
      <c r="B16" s="43"/>
      <c r="C16" s="24"/>
      <c r="D16" s="24"/>
      <c r="E16" s="14"/>
      <c r="F16" s="54"/>
    </row>
    <row r="17" spans="1:6" s="13" customFormat="1" ht="13.5" customHeight="1" x14ac:dyDescent="0.2">
      <c r="A17" s="27"/>
      <c r="B17" s="43"/>
      <c r="C17" s="24"/>
      <c r="D17" s="24"/>
      <c r="E17" s="14"/>
      <c r="F17" s="54"/>
    </row>
    <row r="18" spans="1:6" x14ac:dyDescent="0.2">
      <c r="A18" s="26"/>
      <c r="B18" s="57" t="s">
        <v>11</v>
      </c>
      <c r="C18" s="23"/>
      <c r="D18" s="23"/>
      <c r="E18" s="51"/>
      <c r="F18" s="53"/>
    </row>
    <row r="19" spans="1:6" ht="38.25" x14ac:dyDescent="0.2">
      <c r="A19" s="22">
        <v>1</v>
      </c>
      <c r="B19" s="55" t="s">
        <v>45</v>
      </c>
      <c r="C19" s="23">
        <v>2</v>
      </c>
      <c r="D19" s="23" t="s">
        <v>13</v>
      </c>
      <c r="E19" s="242"/>
      <c r="F19" s="52">
        <f>C19*E19</f>
        <v>0</v>
      </c>
    </row>
    <row r="20" spans="1:6" s="13" customFormat="1" ht="14.25" customHeight="1" x14ac:dyDescent="0.2">
      <c r="A20" s="27"/>
      <c r="B20" s="43"/>
      <c r="C20" s="24"/>
      <c r="D20" s="24"/>
      <c r="E20" s="14" t="s">
        <v>9</v>
      </c>
      <c r="F20" s="54">
        <f>SUM(F19:F19)</f>
        <v>0</v>
      </c>
    </row>
    <row r="21" spans="1:6" s="13" customFormat="1" ht="13.5" customHeight="1" x14ac:dyDescent="0.2">
      <c r="A21" s="27"/>
      <c r="B21" s="43"/>
      <c r="C21" s="24"/>
      <c r="D21" s="24"/>
      <c r="E21" s="14"/>
      <c r="F21" s="54"/>
    </row>
    <row r="22" spans="1:6" s="13" customFormat="1" ht="13.5" customHeight="1" x14ac:dyDescent="0.2">
      <c r="A22" s="27"/>
      <c r="B22" s="43"/>
      <c r="C22" s="24"/>
      <c r="D22" s="24"/>
      <c r="E22" s="14"/>
      <c r="F22" s="54"/>
    </row>
    <row r="23" spans="1:6" s="13" customFormat="1" ht="13.5" customHeight="1" x14ac:dyDescent="0.2">
      <c r="A23" s="27"/>
      <c r="B23" s="43"/>
      <c r="C23" s="24"/>
      <c r="D23" s="24"/>
      <c r="E23" s="14"/>
      <c r="F23" s="54"/>
    </row>
    <row r="24" spans="1:6" x14ac:dyDescent="0.2">
      <c r="A24" s="31"/>
      <c r="B24" s="76" t="s">
        <v>12</v>
      </c>
      <c r="C24" s="23"/>
      <c r="D24" s="23"/>
      <c r="E24" s="51"/>
      <c r="F24" s="53"/>
    </row>
    <row r="25" spans="1:6" ht="25.5" x14ac:dyDescent="0.2">
      <c r="A25" s="22">
        <v>1</v>
      </c>
      <c r="B25" s="55" t="s">
        <v>29</v>
      </c>
      <c r="C25" s="23">
        <v>1</v>
      </c>
      <c r="D25" s="23" t="s">
        <v>13</v>
      </c>
      <c r="E25" s="243"/>
      <c r="F25" s="52">
        <f t="shared" ref="F25:F28" si="0">C25*E25</f>
        <v>0</v>
      </c>
    </row>
    <row r="26" spans="1:6" x14ac:dyDescent="0.2">
      <c r="A26" s="22">
        <v>2</v>
      </c>
      <c r="B26" s="55" t="s">
        <v>15</v>
      </c>
      <c r="C26" s="23">
        <v>1</v>
      </c>
      <c r="D26" s="23" t="s">
        <v>18</v>
      </c>
      <c r="E26" s="243"/>
      <c r="F26" s="52">
        <f t="shared" si="0"/>
        <v>0</v>
      </c>
    </row>
    <row r="27" spans="1:6" ht="51" x14ac:dyDescent="0.2">
      <c r="A27" s="22">
        <v>3</v>
      </c>
      <c r="B27" s="55" t="s">
        <v>75</v>
      </c>
      <c r="C27" s="36">
        <v>1</v>
      </c>
      <c r="D27" s="36" t="s">
        <v>76</v>
      </c>
      <c r="E27" s="244"/>
      <c r="F27" s="52">
        <f>C27*E27</f>
        <v>0</v>
      </c>
    </row>
    <row r="28" spans="1:6" x14ac:dyDescent="0.2">
      <c r="A28" s="22">
        <v>4</v>
      </c>
      <c r="B28" s="55" t="s">
        <v>80</v>
      </c>
      <c r="C28" s="23">
        <v>1</v>
      </c>
      <c r="D28" s="23" t="s">
        <v>13</v>
      </c>
      <c r="E28" s="243"/>
      <c r="F28" s="52">
        <f t="shared" si="0"/>
        <v>0</v>
      </c>
    </row>
    <row r="29" spans="1:6" x14ac:dyDescent="0.2">
      <c r="A29" s="1"/>
      <c r="B29" s="58"/>
      <c r="C29" s="24"/>
      <c r="D29" s="24"/>
      <c r="E29" s="59" t="s">
        <v>9</v>
      </c>
      <c r="F29" s="60">
        <f>SUM(F25:F28)</f>
        <v>0</v>
      </c>
    </row>
    <row r="30" spans="1:6" s="13" customFormat="1" ht="13.5" customHeight="1" x14ac:dyDescent="0.2">
      <c r="A30" s="27"/>
      <c r="B30" s="43"/>
      <c r="C30" s="24"/>
      <c r="D30" s="24"/>
      <c r="E30" s="14"/>
      <c r="F30" s="25"/>
    </row>
    <row r="31" spans="1:6" s="13" customFormat="1" ht="13.5" customHeight="1" x14ac:dyDescent="0.2">
      <c r="A31" s="27"/>
      <c r="B31" s="43"/>
      <c r="C31" s="24"/>
      <c r="D31" s="24"/>
      <c r="E31" s="14"/>
      <c r="F31" s="25"/>
    </row>
    <row r="32" spans="1:6" ht="13.5" customHeight="1" x14ac:dyDescent="0.2">
      <c r="A32" s="2"/>
      <c r="B32" s="44"/>
      <c r="C32" s="3"/>
      <c r="D32" s="3"/>
      <c r="E32" s="7"/>
      <c r="F32" s="5"/>
    </row>
    <row r="33" spans="2:6" x14ac:dyDescent="0.2">
      <c r="B33" s="90" t="s">
        <v>81</v>
      </c>
    </row>
    <row r="35" spans="2:6" ht="15" x14ac:dyDescent="0.2">
      <c r="B35" s="77" t="s">
        <v>63</v>
      </c>
      <c r="C35" s="70"/>
      <c r="D35" s="71"/>
      <c r="E35" s="72"/>
      <c r="F35" s="93">
        <f>F15</f>
        <v>0</v>
      </c>
    </row>
    <row r="36" spans="2:6" ht="15" x14ac:dyDescent="0.2">
      <c r="B36" s="77" t="s">
        <v>61</v>
      </c>
      <c r="C36" s="70"/>
      <c r="D36" s="71"/>
      <c r="E36" s="72"/>
      <c r="F36" s="93">
        <f>F20</f>
        <v>0</v>
      </c>
    </row>
    <row r="37" spans="2:6" ht="15" x14ac:dyDescent="0.2">
      <c r="B37" s="78" t="s">
        <v>62</v>
      </c>
      <c r="C37" s="73"/>
      <c r="D37" s="74"/>
      <c r="E37" s="72"/>
      <c r="F37" s="93">
        <f>F29</f>
        <v>0</v>
      </c>
    </row>
    <row r="38" spans="2:6" ht="15.75" x14ac:dyDescent="0.25">
      <c r="B38" s="81"/>
      <c r="C38" s="73"/>
      <c r="D38" s="74"/>
      <c r="E38" s="72"/>
      <c r="F38" s="79"/>
    </row>
    <row r="39" spans="2:6" ht="15" x14ac:dyDescent="0.2">
      <c r="B39" s="92" t="s">
        <v>66</v>
      </c>
      <c r="C39" s="73"/>
      <c r="D39" s="74"/>
      <c r="E39" s="72"/>
      <c r="F39" s="86"/>
    </row>
    <row r="40" spans="2:6" ht="15" x14ac:dyDescent="0.2">
      <c r="B40" s="65" t="s">
        <v>78</v>
      </c>
      <c r="C40" s="73"/>
      <c r="D40" s="74"/>
      <c r="E40" s="72"/>
      <c r="F40" s="86"/>
    </row>
    <row r="41" spans="2:6" ht="15.75" x14ac:dyDescent="0.25">
      <c r="B41" s="83"/>
      <c r="C41" s="84"/>
      <c r="D41" s="85"/>
      <c r="E41" s="72"/>
      <c r="F41" s="87"/>
    </row>
    <row r="42" spans="2:6" ht="15.75" x14ac:dyDescent="0.25">
      <c r="B42" s="82"/>
      <c r="C42" s="73"/>
      <c r="D42" s="74"/>
      <c r="E42" s="72"/>
      <c r="F42" s="86"/>
    </row>
    <row r="43" spans="2:6" ht="15.75" x14ac:dyDescent="0.25">
      <c r="B43" s="82"/>
      <c r="C43" s="73"/>
      <c r="D43" s="74"/>
      <c r="E43" s="72"/>
      <c r="F43" s="86"/>
    </row>
  </sheetData>
  <sheetProtection algorithmName="SHA-512" hashValue="0yTMAK0ffdnXX96WdEg1UqWt8zIo6AgVxj0yOkY9jL4uAOjwaL4X4AP+WS5P4HbRhP7HGLNg7xr3wp3XqEvP/Q==" saltValue="EHj+JEvr60mmDnMwR2XIdg==" spinCount="100000" sheet="1" objects="1" scenarios="1"/>
  <mergeCells count="1">
    <mergeCell ref="B4:F4"/>
  </mergeCells>
  <pageMargins left="1.1811023622047245" right="0.39370078740157483" top="1.01" bottom="0.98425196850393704" header="0.51181102362204722" footer="0.51181102362204722"/>
  <pageSetup paperSize="9" orientation="portrait" horizontalDpi="300" verticalDpi="300" r:id="rId1"/>
  <headerFooter alignWithMargins="0"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opLeftCell="A19" workbookViewId="0">
      <selection activeCell="H29" sqref="H29"/>
    </sheetView>
  </sheetViews>
  <sheetFormatPr defaultRowHeight="12.75" x14ac:dyDescent="0.2"/>
  <cols>
    <col min="1" max="1" width="3.7109375" customWidth="1"/>
    <col min="2" max="2" width="31.5703125" style="45" customWidth="1"/>
    <col min="3" max="3" width="5.7109375" customWidth="1"/>
    <col min="4" max="4" width="6.28515625" customWidth="1"/>
    <col min="5" max="5" width="15.42578125" style="6" customWidth="1"/>
    <col min="6" max="6" width="18.140625" style="4" customWidth="1"/>
    <col min="9" max="9" width="9.140625" customWidth="1"/>
  </cols>
  <sheetData>
    <row r="1" spans="1:10" s="10" customFormat="1" ht="18" x14ac:dyDescent="0.25">
      <c r="B1" s="37"/>
      <c r="C1" s="9"/>
      <c r="E1" s="11"/>
      <c r="F1" s="12"/>
    </row>
    <row r="2" spans="1:10" s="13" customFormat="1" ht="15" customHeight="1" x14ac:dyDescent="0.25">
      <c r="B2" s="67" t="s">
        <v>32</v>
      </c>
      <c r="E2" s="14"/>
      <c r="F2" s="15"/>
    </row>
    <row r="3" spans="1:10" s="13" customFormat="1" ht="15" customHeight="1" x14ac:dyDescent="0.25">
      <c r="B3" s="67"/>
      <c r="E3" s="14"/>
      <c r="F3" s="15"/>
    </row>
    <row r="4" spans="1:10" s="13" customFormat="1" ht="33.75" customHeight="1" x14ac:dyDescent="0.25">
      <c r="B4" s="96" t="s">
        <v>33</v>
      </c>
      <c r="C4" s="96"/>
      <c r="D4" s="96"/>
      <c r="E4" s="96"/>
      <c r="F4" s="96"/>
    </row>
    <row r="5" spans="1:10" s="13" customFormat="1" ht="14.25" customHeight="1" x14ac:dyDescent="0.25">
      <c r="B5" s="95"/>
      <c r="E5" s="14"/>
      <c r="F5" s="15"/>
    </row>
    <row r="6" spans="1:10" s="13" customFormat="1" ht="15" customHeight="1" x14ac:dyDescent="0.25">
      <c r="B6" s="80" t="s">
        <v>74</v>
      </c>
      <c r="E6" s="14"/>
      <c r="F6" s="15"/>
    </row>
    <row r="7" spans="1:10" s="13" customFormat="1" ht="14.25" customHeight="1" x14ac:dyDescent="0.25">
      <c r="B7" s="38"/>
      <c r="D7" s="35"/>
      <c r="E7" s="14"/>
      <c r="F7" s="15"/>
    </row>
    <row r="8" spans="1:10" s="13" customFormat="1" ht="15" customHeight="1" x14ac:dyDescent="0.2">
      <c r="B8" s="75" t="s">
        <v>70</v>
      </c>
      <c r="E8" s="14"/>
      <c r="F8" s="91" t="s">
        <v>68</v>
      </c>
    </row>
    <row r="9" spans="1:10" s="13" customFormat="1" ht="14.25" customHeight="1" x14ac:dyDescent="0.25">
      <c r="B9" s="39" t="s">
        <v>0</v>
      </c>
      <c r="E9" s="14"/>
      <c r="F9" s="15"/>
    </row>
    <row r="10" spans="1:10" s="13" customFormat="1" ht="26.25" thickBot="1" x14ac:dyDescent="0.25">
      <c r="A10" s="16"/>
      <c r="B10" s="17" t="s">
        <v>1</v>
      </c>
      <c r="C10" s="17" t="s">
        <v>2</v>
      </c>
      <c r="D10" s="17" t="s">
        <v>3</v>
      </c>
      <c r="E10" s="17" t="s">
        <v>4</v>
      </c>
      <c r="F10" s="18" t="s">
        <v>5</v>
      </c>
    </row>
    <row r="11" spans="1:10" s="29" customFormat="1" ht="13.5" thickTop="1" x14ac:dyDescent="0.2">
      <c r="A11" s="46"/>
      <c r="B11" s="47"/>
      <c r="C11" s="48"/>
      <c r="D11" s="48"/>
      <c r="E11" s="49"/>
      <c r="F11" s="50"/>
    </row>
    <row r="12" spans="1:10" s="13" customFormat="1" ht="12.75" customHeight="1" x14ac:dyDescent="0.2">
      <c r="A12" s="34"/>
      <c r="B12" s="40" t="s">
        <v>6</v>
      </c>
      <c r="C12" s="19"/>
      <c r="D12" s="19"/>
      <c r="E12" s="20"/>
      <c r="F12" s="21"/>
    </row>
    <row r="13" spans="1:10" s="13" customFormat="1" ht="63.75" x14ac:dyDescent="0.2">
      <c r="A13" s="32">
        <v>1</v>
      </c>
      <c r="B13" s="61" t="s">
        <v>64</v>
      </c>
      <c r="C13" s="23">
        <v>1</v>
      </c>
      <c r="D13" s="23" t="s">
        <v>8</v>
      </c>
      <c r="E13" s="238"/>
      <c r="F13" s="52">
        <f t="shared" ref="F13" si="0">C13*E13</f>
        <v>0</v>
      </c>
    </row>
    <row r="14" spans="1:10" s="13" customFormat="1" ht="15" customHeight="1" x14ac:dyDescent="0.2">
      <c r="A14" s="1"/>
      <c r="B14" s="41"/>
      <c r="C14" s="24"/>
      <c r="D14" s="24"/>
      <c r="E14" s="30" t="s">
        <v>9</v>
      </c>
      <c r="F14" s="54">
        <f>SUM(F13:F13)</f>
        <v>0</v>
      </c>
      <c r="J14" s="8"/>
    </row>
    <row r="15" spans="1:10" s="13" customFormat="1" ht="13.5" customHeight="1" x14ac:dyDescent="0.2">
      <c r="A15" s="1"/>
      <c r="B15" s="41"/>
      <c r="C15" s="24"/>
      <c r="D15" s="24"/>
      <c r="E15" s="30"/>
      <c r="F15" s="54"/>
      <c r="J15" s="8"/>
    </row>
    <row r="16" spans="1:10" s="13" customFormat="1" x14ac:dyDescent="0.2">
      <c r="A16" s="26"/>
      <c r="B16" s="42" t="s">
        <v>43</v>
      </c>
      <c r="C16" s="23"/>
      <c r="D16" s="23"/>
      <c r="E16" s="20"/>
      <c r="F16" s="21"/>
    </row>
    <row r="17" spans="1:6" s="13" customFormat="1" ht="25.5" x14ac:dyDescent="0.2">
      <c r="A17" s="22">
        <v>1</v>
      </c>
      <c r="B17" s="28" t="s">
        <v>49</v>
      </c>
      <c r="C17" s="23">
        <v>25</v>
      </c>
      <c r="D17" s="23" t="s">
        <v>7</v>
      </c>
      <c r="E17" s="246"/>
      <c r="F17" s="52">
        <f>C17*E17</f>
        <v>0</v>
      </c>
    </row>
    <row r="18" spans="1:6" s="13" customFormat="1" ht="14.25" customHeight="1" x14ac:dyDescent="0.2">
      <c r="A18" s="27"/>
      <c r="B18" s="43"/>
      <c r="C18" s="24"/>
      <c r="D18" s="24"/>
      <c r="E18" s="14" t="s">
        <v>9</v>
      </c>
      <c r="F18" s="54">
        <f>SUM(F17:F17)</f>
        <v>0</v>
      </c>
    </row>
    <row r="19" spans="1:6" s="13" customFormat="1" ht="13.5" customHeight="1" x14ac:dyDescent="0.2">
      <c r="A19" s="27"/>
      <c r="B19" s="43"/>
      <c r="C19" s="24"/>
      <c r="D19" s="24"/>
      <c r="E19" s="14"/>
      <c r="F19" s="54"/>
    </row>
    <row r="20" spans="1:6" x14ac:dyDescent="0.2">
      <c r="A20" s="26"/>
      <c r="B20" s="57" t="s">
        <v>11</v>
      </c>
      <c r="C20" s="23"/>
      <c r="D20" s="23"/>
      <c r="E20" s="51"/>
      <c r="F20" s="53"/>
    </row>
    <row r="21" spans="1:6" ht="38.25" x14ac:dyDescent="0.2">
      <c r="A21" s="22">
        <v>1</v>
      </c>
      <c r="B21" s="55" t="s">
        <v>50</v>
      </c>
      <c r="C21" s="23">
        <v>1</v>
      </c>
      <c r="D21" s="23" t="s">
        <v>13</v>
      </c>
      <c r="E21" s="242"/>
      <c r="F21" s="52">
        <f>C21*E21</f>
        <v>0</v>
      </c>
    </row>
    <row r="22" spans="1:6" s="13" customFormat="1" ht="14.25" customHeight="1" x14ac:dyDescent="0.2">
      <c r="A22" s="27"/>
      <c r="B22" s="43"/>
      <c r="C22" s="24"/>
      <c r="D22" s="24"/>
      <c r="E22" s="14" t="s">
        <v>9</v>
      </c>
      <c r="F22" s="54">
        <f>SUM(F21:F21)</f>
        <v>0</v>
      </c>
    </row>
    <row r="23" spans="1:6" s="13" customFormat="1" ht="13.5" customHeight="1" x14ac:dyDescent="0.2">
      <c r="A23" s="27"/>
      <c r="B23" s="43"/>
      <c r="C23" s="24"/>
      <c r="D23" s="24"/>
      <c r="E23" s="14"/>
      <c r="F23" s="54"/>
    </row>
    <row r="24" spans="1:6" x14ac:dyDescent="0.2">
      <c r="A24" s="31"/>
      <c r="B24" s="76" t="s">
        <v>12</v>
      </c>
      <c r="C24" s="23"/>
      <c r="D24" s="23"/>
      <c r="E24" s="51"/>
      <c r="F24" s="53"/>
    </row>
    <row r="25" spans="1:6" ht="25.5" x14ac:dyDescent="0.2">
      <c r="A25" s="22">
        <v>1</v>
      </c>
      <c r="B25" s="55" t="s">
        <v>29</v>
      </c>
      <c r="C25" s="23">
        <v>1</v>
      </c>
      <c r="D25" s="23" t="s">
        <v>13</v>
      </c>
      <c r="E25" s="243"/>
      <c r="F25" s="52">
        <f t="shared" ref="F25:F28" si="1">C25*E25</f>
        <v>0</v>
      </c>
    </row>
    <row r="26" spans="1:6" x14ac:dyDescent="0.2">
      <c r="A26" s="22">
        <v>2</v>
      </c>
      <c r="B26" s="55" t="s">
        <v>15</v>
      </c>
      <c r="C26" s="23">
        <v>1</v>
      </c>
      <c r="D26" s="23" t="s">
        <v>18</v>
      </c>
      <c r="E26" s="243"/>
      <c r="F26" s="52">
        <f t="shared" si="1"/>
        <v>0</v>
      </c>
    </row>
    <row r="27" spans="1:6" ht="51" x14ac:dyDescent="0.2">
      <c r="A27" s="22">
        <v>3</v>
      </c>
      <c r="B27" s="55" t="s">
        <v>75</v>
      </c>
      <c r="C27" s="36">
        <v>1</v>
      </c>
      <c r="D27" s="36" t="s">
        <v>76</v>
      </c>
      <c r="E27" s="244"/>
      <c r="F27" s="52">
        <f>C27*E27</f>
        <v>0</v>
      </c>
    </row>
    <row r="28" spans="1:6" x14ac:dyDescent="0.2">
      <c r="A28" s="22">
        <v>4</v>
      </c>
      <c r="B28" s="55" t="s">
        <v>80</v>
      </c>
      <c r="C28" s="23">
        <v>1</v>
      </c>
      <c r="D28" s="23" t="s">
        <v>13</v>
      </c>
      <c r="E28" s="243"/>
      <c r="F28" s="52">
        <f t="shared" si="1"/>
        <v>0</v>
      </c>
    </row>
    <row r="29" spans="1:6" x14ac:dyDescent="0.2">
      <c r="A29" s="1"/>
      <c r="B29" s="58"/>
      <c r="C29" s="24"/>
      <c r="D29" s="24"/>
      <c r="E29" s="59" t="s">
        <v>9</v>
      </c>
      <c r="F29" s="60">
        <f>SUM(F25:F28)</f>
        <v>0</v>
      </c>
    </row>
    <row r="30" spans="1:6" s="13" customFormat="1" ht="13.5" customHeight="1" x14ac:dyDescent="0.2">
      <c r="A30" s="27"/>
      <c r="B30" s="43"/>
      <c r="C30" s="24"/>
      <c r="D30" s="24"/>
      <c r="E30" s="14"/>
      <c r="F30" s="25"/>
    </row>
    <row r="31" spans="1:6" x14ac:dyDescent="0.2">
      <c r="B31" s="90" t="s">
        <v>81</v>
      </c>
    </row>
    <row r="33" spans="2:6" ht="15" x14ac:dyDescent="0.2">
      <c r="B33" s="77" t="s">
        <v>57</v>
      </c>
      <c r="C33" s="70"/>
      <c r="D33" s="71"/>
      <c r="E33" s="72"/>
      <c r="F33" s="93">
        <f>F14</f>
        <v>0</v>
      </c>
    </row>
    <row r="34" spans="2:6" ht="15" x14ac:dyDescent="0.2">
      <c r="B34" s="77" t="s">
        <v>63</v>
      </c>
      <c r="C34" s="70"/>
      <c r="D34" s="71"/>
      <c r="E34" s="72"/>
      <c r="F34" s="93">
        <f>F18</f>
        <v>0</v>
      </c>
    </row>
    <row r="35" spans="2:6" ht="15" x14ac:dyDescent="0.2">
      <c r="B35" s="77" t="s">
        <v>61</v>
      </c>
      <c r="C35" s="70"/>
      <c r="D35" s="71"/>
      <c r="E35" s="72"/>
      <c r="F35" s="93">
        <f>F22</f>
        <v>0</v>
      </c>
    </row>
    <row r="36" spans="2:6" ht="15" x14ac:dyDescent="0.2">
      <c r="B36" s="78" t="s">
        <v>62</v>
      </c>
      <c r="C36" s="73"/>
      <c r="D36" s="74"/>
      <c r="E36" s="72"/>
      <c r="F36" s="93">
        <f>F29</f>
        <v>0</v>
      </c>
    </row>
    <row r="37" spans="2:6" ht="12.75" customHeight="1" x14ac:dyDescent="0.25">
      <c r="B37" s="81"/>
      <c r="C37" s="73"/>
      <c r="D37" s="74"/>
      <c r="E37" s="72"/>
      <c r="F37" s="79"/>
    </row>
    <row r="38" spans="2:6" ht="15" x14ac:dyDescent="0.2">
      <c r="B38" s="92" t="s">
        <v>66</v>
      </c>
      <c r="C38" s="73"/>
      <c r="D38" s="74"/>
      <c r="E38" s="72"/>
      <c r="F38" s="86"/>
    </row>
    <row r="39" spans="2:6" ht="15" x14ac:dyDescent="0.2">
      <c r="B39" s="65" t="s">
        <v>78</v>
      </c>
      <c r="C39" s="73"/>
      <c r="D39" s="74"/>
      <c r="E39" s="72"/>
      <c r="F39" s="86"/>
    </row>
    <row r="40" spans="2:6" ht="15.75" x14ac:dyDescent="0.25">
      <c r="B40" s="83"/>
      <c r="C40" s="84"/>
      <c r="D40" s="85"/>
      <c r="E40" s="72"/>
      <c r="F40" s="87"/>
    </row>
    <row r="41" spans="2:6" ht="15.75" x14ac:dyDescent="0.25">
      <c r="B41" s="82"/>
      <c r="C41" s="73"/>
      <c r="D41" s="74"/>
      <c r="E41" s="72"/>
      <c r="F41" s="86"/>
    </row>
    <row r="42" spans="2:6" ht="15.75" x14ac:dyDescent="0.25">
      <c r="B42" s="82"/>
      <c r="C42" s="73"/>
      <c r="D42" s="74"/>
      <c r="E42" s="72"/>
      <c r="F42" s="86"/>
    </row>
  </sheetData>
  <sheetProtection algorithmName="SHA-512" hashValue="NedMYrWjJA2V3p4HSUo88+A2TvXWdNBS9cnNjRP8mC3JlfDg3hD41CdaBZ/GNN8qgAHd0Mo5Tlvxh6m2d614sw==" saltValue="U2xtl6Dx49xif7H48KHBtQ==" spinCount="100000" sheet="1" objects="1" scenarios="1"/>
  <mergeCells count="1">
    <mergeCell ref="B4:F4"/>
  </mergeCells>
  <pageMargins left="1.1811023622047245" right="0.39370078740157483" top="1.01" bottom="0.98425196850393704" header="0.51181102362204722" footer="0.51181102362204722"/>
  <pageSetup paperSize="9" orientation="portrait" horizontalDpi="300" verticalDpi="300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REKAPITULACIJA</vt:lpstr>
      <vt:lpstr>CR</vt:lpstr>
      <vt:lpstr>PRISTOP</vt:lpstr>
      <vt:lpstr>VIDEONADZOR</vt:lpstr>
      <vt:lpstr>EPV</vt:lpstr>
      <vt:lpstr>CR!Print_Area</vt:lpstr>
      <vt:lpstr>EPV!Print_Area</vt:lpstr>
      <vt:lpstr>PRISTOP!Print_Area</vt:lpstr>
      <vt:lpstr>REKAPITULACIJA!Print_Area</vt:lpstr>
      <vt:lpstr>VIDEONADZOR!Print_Area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Žagar</dc:creator>
  <cp:lastModifiedBy>Uroš Maršič</cp:lastModifiedBy>
  <cp:lastPrinted>2017-01-31T07:33:51Z</cp:lastPrinted>
  <dcterms:created xsi:type="dcterms:W3CDTF">1997-10-29T08:50:25Z</dcterms:created>
  <dcterms:modified xsi:type="dcterms:W3CDTF">2017-04-12T15:01:40Z</dcterms:modified>
</cp:coreProperties>
</file>